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C6BB" lockStructure="1"/>
  <bookViews>
    <workbookView xWindow="240" yWindow="105" windowWidth="14805" windowHeight="8010" tabRatio="710"/>
  </bookViews>
  <sheets>
    <sheet name="გასავლის. ორდ" sheetId="6" r:id="rId1"/>
    <sheet name="aa" sheetId="7" state="hidden" r:id="rId2"/>
  </sheets>
  <definedNames>
    <definedName name="_xlnm.Print_Area" localSheetId="0">'გასავლის. ორდ'!$A$1:$AI$45</definedName>
  </definedNames>
  <calcPr calcId="145621"/>
</workbook>
</file>

<file path=xl/calcChain.xml><?xml version="1.0" encoding="utf-8"?>
<calcChain xmlns="http://schemas.openxmlformats.org/spreadsheetml/2006/main">
  <c r="G203" i="7" l="1"/>
  <c r="Q198" i="7"/>
  <c r="R189" i="7"/>
  <c r="M189" i="7"/>
  <c r="G189" i="7"/>
  <c r="N192" i="7" s="1"/>
  <c r="O188" i="7"/>
  <c r="B186" i="7"/>
  <c r="O184" i="7"/>
  <c r="L180" i="7"/>
  <c r="AK23" i="7"/>
  <c r="AG15" i="7"/>
  <c r="Y2" i="7"/>
  <c r="Y13" i="7" s="1"/>
  <c r="AB1" i="7"/>
  <c r="AC1" i="7" s="1"/>
  <c r="AD1" i="7" s="1"/>
  <c r="AE1" i="7" s="1"/>
  <c r="AF1" i="7" s="1"/>
  <c r="AG1" i="7" s="1"/>
  <c r="AH1" i="7" s="1"/>
  <c r="AI1" i="7" s="1"/>
  <c r="AI13" i="7" l="1"/>
  <c r="AH13" i="7"/>
  <c r="AB2" i="7"/>
  <c r="AF2" i="7"/>
  <c r="AD2" i="7"/>
  <c r="AH2" i="7"/>
  <c r="AA2" i="7"/>
  <c r="AC2" i="7"/>
  <c r="AE2" i="7"/>
  <c r="AG2" i="7"/>
  <c r="AI2" i="7"/>
  <c r="AE6" i="7" l="1"/>
  <c r="AD4" i="7"/>
  <c r="AE4" i="7"/>
  <c r="AB6" i="7"/>
  <c r="AB4" i="7"/>
  <c r="AG4" i="7"/>
  <c r="AH6" i="7"/>
  <c r="AH4" i="7"/>
  <c r="AH17" i="7"/>
  <c r="AH15" i="7"/>
  <c r="Y8" i="7" l="1"/>
  <c r="Y15" i="7"/>
  <c r="B196" i="7" l="1"/>
  <c r="L193" i="7" s="1"/>
  <c r="A20" i="6"/>
  <c r="C28" i="6" s="1"/>
</calcChain>
</file>

<file path=xl/sharedStrings.xml><?xml version="1.0" encoding="utf-8"?>
<sst xmlns="http://schemas.openxmlformats.org/spreadsheetml/2006/main" count="456" uniqueCount="268">
  <si>
    <t>#</t>
  </si>
  <si>
    <t>ricxvi</t>
  </si>
  <si>
    <t>xelmowera</t>
  </si>
  <si>
    <t>sityvierad</t>
  </si>
  <si>
    <t>Tanxa</t>
  </si>
  <si>
    <t>sawarmo. organizacia</t>
  </si>
  <si>
    <t>salaros gasavlis orderi</t>
  </si>
  <si>
    <t>Tve</t>
  </si>
  <si>
    <t>dok.</t>
  </si>
  <si>
    <t>makorespondirebeli angariSi, sub. angariSi</t>
  </si>
  <si>
    <t>analizuri aRricxvis kodi</t>
  </si>
  <si>
    <t>miznobriv aRniSnulebis kodi</t>
  </si>
  <si>
    <t>gaeces</t>
  </si>
  <si>
    <t>safuZveli</t>
  </si>
  <si>
    <t>Tanxa sityvierad</t>
  </si>
  <si>
    <t>danarTi</t>
  </si>
  <si>
    <t>xelmZRvaneli</t>
  </si>
  <si>
    <t>mT.(ufrosi) buRalteri</t>
  </si>
  <si>
    <t>miviRe</t>
  </si>
  <si>
    <t>"</t>
  </si>
  <si>
    <t>mimRebi pirovnebis damadasturebeli sabuTi</t>
  </si>
  <si>
    <t>moqalaqis piradobis mowmoba</t>
  </si>
  <si>
    <t>dokumentis saxelwodeba. nomeri. TariRi da gacemis adgili</t>
  </si>
  <si>
    <t>gasca molarem</t>
  </si>
  <si>
    <t>abaSiZe dalila</t>
  </si>
  <si>
    <t>komerciuli</t>
  </si>
  <si>
    <t>abdalaZe merab</t>
  </si>
  <si>
    <t>bina</t>
  </si>
  <si>
    <t>abramidi nani</t>
  </si>
  <si>
    <t>erTi</t>
  </si>
  <si>
    <t>asi</t>
  </si>
  <si>
    <t>as</t>
  </si>
  <si>
    <t>abulaZe Tea</t>
  </si>
  <si>
    <t>ori</t>
  </si>
  <si>
    <t>orasi</t>
  </si>
  <si>
    <t>oras</t>
  </si>
  <si>
    <t>aglaZe Tina</t>
  </si>
  <si>
    <t>sami</t>
  </si>
  <si>
    <t>samasi</t>
  </si>
  <si>
    <t>samas</t>
  </si>
  <si>
    <t>alania inga</t>
  </si>
  <si>
    <t>oTxi</t>
  </si>
  <si>
    <t>oTxasi</t>
  </si>
  <si>
    <t>oTxas</t>
  </si>
  <si>
    <t>anjafariZe sofio</t>
  </si>
  <si>
    <t>xuTi</t>
  </si>
  <si>
    <t>xuTasi</t>
  </si>
  <si>
    <t>xuTas</t>
  </si>
  <si>
    <t>aRalkizi nargila</t>
  </si>
  <si>
    <t>eqvsi</t>
  </si>
  <si>
    <t>eqvsasi</t>
  </si>
  <si>
    <t>eqvsas</t>
  </si>
  <si>
    <t>asaniZe daviT</t>
  </si>
  <si>
    <t>Svidi</t>
  </si>
  <si>
    <t>Svidasi</t>
  </si>
  <si>
    <t>Svidas</t>
  </si>
  <si>
    <t>aslamaZe mayvala</t>
  </si>
  <si>
    <t>rva</t>
  </si>
  <si>
    <t>rvaasi</t>
  </si>
  <si>
    <t>rvaas</t>
  </si>
  <si>
    <t>aSxaSiZe daviT</t>
  </si>
  <si>
    <t>gagrZeleba</t>
  </si>
  <si>
    <t>cxra</t>
  </si>
  <si>
    <t>cxraasi</t>
  </si>
  <si>
    <t>cxraas</t>
  </si>
  <si>
    <t>axalaia olia</t>
  </si>
  <si>
    <t>bina + komerciuli ????</t>
  </si>
  <si>
    <t>aTi</t>
  </si>
  <si>
    <t>axmedovi aslan</t>
  </si>
  <si>
    <t>TerTmeti</t>
  </si>
  <si>
    <t>azalaZe Tamar</t>
  </si>
  <si>
    <t>Tormeti</t>
  </si>
  <si>
    <t>bagauri nino</t>
  </si>
  <si>
    <t>bina + korp.qveS ????</t>
  </si>
  <si>
    <t>cameti</t>
  </si>
  <si>
    <t>bairamovi jamal</t>
  </si>
  <si>
    <t>ToTxmeti</t>
  </si>
  <si>
    <t>baliaSvili dali</t>
  </si>
  <si>
    <t>TxuTmeti</t>
  </si>
  <si>
    <t>baRdavaZe irakli</t>
  </si>
  <si>
    <t>saofise</t>
  </si>
  <si>
    <t>Teqvsmeti</t>
  </si>
  <si>
    <t>barqaia ia</t>
  </si>
  <si>
    <t>Cvidmeti</t>
  </si>
  <si>
    <t>barqaia Tamari</t>
  </si>
  <si>
    <t>Tvrameti</t>
  </si>
  <si>
    <t>basilaSvili naTela</t>
  </si>
  <si>
    <t>cxrameti</t>
  </si>
  <si>
    <t>bazikoSvili bela</t>
  </si>
  <si>
    <t>bedoiZe koba</t>
  </si>
  <si>
    <t>belaSvili Tamari</t>
  </si>
  <si>
    <t>bendeliani maka</t>
  </si>
  <si>
    <t>beriaSvili mzia</t>
  </si>
  <si>
    <t>bikvaiZe Samuel</t>
  </si>
  <si>
    <t>birTveliSvili vasil</t>
  </si>
  <si>
    <t>bitkaSa guram</t>
  </si>
  <si>
    <t>boCikaSvili ioseb</t>
  </si>
  <si>
    <t>bokuCava giorgi</t>
  </si>
  <si>
    <t>bolqvaZe TinaTin</t>
  </si>
  <si>
    <t>bregvaZe badri</t>
  </si>
  <si>
    <t>burduli givi</t>
  </si>
  <si>
    <t>CaCava elguja</t>
  </si>
  <si>
    <t>caluRelaSvili gigla</t>
  </si>
  <si>
    <t>CigogiZe lia</t>
  </si>
  <si>
    <t>CimCiuri xaTuna</t>
  </si>
  <si>
    <t>CixlaZe mariam</t>
  </si>
  <si>
    <t>davidovi beni</t>
  </si>
  <si>
    <t>daviTaZe levan</t>
  </si>
  <si>
    <t>daviTmRvdliSvili ia</t>
  </si>
  <si>
    <t>daviTuri valerian</t>
  </si>
  <si>
    <t>devdariani TinaTin</t>
  </si>
  <si>
    <t>devrisaSvili TaTia</t>
  </si>
  <si>
    <t>diasamiZe mamuka</t>
  </si>
  <si>
    <t>doliZe liana</t>
  </si>
  <si>
    <t>eliava daviT</t>
  </si>
  <si>
    <t>elizbaraSvili elizbar</t>
  </si>
  <si>
    <t>faRava irakli</t>
  </si>
  <si>
    <t>fiCxaZe lea, fiCxaZe iuri</t>
  </si>
  <si>
    <t>fifia dazmiri</t>
  </si>
  <si>
    <t>fiolia irakli</t>
  </si>
  <si>
    <t>fulariani daviT</t>
  </si>
  <si>
    <t>futkaraZe nuca</t>
  </si>
  <si>
    <t>gavaSeli eTeri</t>
  </si>
  <si>
    <t>gergedava murTaz</t>
  </si>
  <si>
    <t>gergedava nino</t>
  </si>
  <si>
    <t>giorgaZe giorgi</t>
  </si>
  <si>
    <t>giorgobiani aTina</t>
  </si>
  <si>
    <t>giorgobiani gari</t>
  </si>
  <si>
    <t>giorgobiani lola</t>
  </si>
  <si>
    <t>giorgobiani nato</t>
  </si>
  <si>
    <t>giviSvili giorgi</t>
  </si>
  <si>
    <t>gocaZe akaki</t>
  </si>
  <si>
    <t>gociriZe lana</t>
  </si>
  <si>
    <t>goderZiSvili eTeri</t>
  </si>
  <si>
    <t>korp.qveS</t>
  </si>
  <si>
    <t>gognaZe izabela</t>
  </si>
  <si>
    <t>gorozia elguja</t>
  </si>
  <si>
    <t>guguberiZe TinaTin</t>
  </si>
  <si>
    <t>gulbiani zaza</t>
  </si>
  <si>
    <t>gulordava nazibrola</t>
  </si>
  <si>
    <t>gurgeniZe vladimer</t>
  </si>
  <si>
    <t>gvasalia irena</t>
  </si>
  <si>
    <t>gvazava grigol</t>
  </si>
  <si>
    <t>inasariZe Tamar</t>
  </si>
  <si>
    <t>ionaniZe avTandil</t>
  </si>
  <si>
    <t>ionaniZe giorgi</t>
  </si>
  <si>
    <t>iWvaiZe maTe</t>
  </si>
  <si>
    <t>jafariZe Tamar</t>
  </si>
  <si>
    <t>jiquri madona</t>
  </si>
  <si>
    <t>Jvania nato</t>
  </si>
  <si>
    <t>kapanaZe Tengizi</t>
  </si>
  <si>
    <t>karpenko nadia</t>
  </si>
  <si>
    <t>kaWarava Tina</t>
  </si>
  <si>
    <t>kaxabriSvili zurabi</t>
  </si>
  <si>
    <t>kenWaZe daTo</t>
  </si>
  <si>
    <t>keratiSvili lali</t>
  </si>
  <si>
    <t>kikaCeiSvili daviT</t>
  </si>
  <si>
    <t>kikaliSvili irakli</t>
  </si>
  <si>
    <t>kobaxiZe guram</t>
  </si>
  <si>
    <t>bina + saofise ????</t>
  </si>
  <si>
    <t>kopaleiSvili laSa</t>
  </si>
  <si>
    <t>kuleSova Jana</t>
  </si>
  <si>
    <t>kverenCxilaZe mayvala</t>
  </si>
  <si>
    <t>kvirikaSvili rima</t>
  </si>
  <si>
    <t>kvirikaSvili Tamari</t>
  </si>
  <si>
    <t>lolua valeri</t>
  </si>
  <si>
    <t>maCabeli manana</t>
  </si>
  <si>
    <t>maisuraZe gela</t>
  </si>
  <si>
    <t>makariZe Tamaz</t>
  </si>
  <si>
    <t>mamisTvalovi nana, mamisTvalovi beniameni</t>
  </si>
  <si>
    <t>managaZe Tamar</t>
  </si>
  <si>
    <t>manCxaSvili nino</t>
  </si>
  <si>
    <t>mania nana</t>
  </si>
  <si>
    <t>mania nino</t>
  </si>
  <si>
    <t>maWavariani nato</t>
  </si>
  <si>
    <t>melaZe asmaT</t>
  </si>
  <si>
    <t>meqvabiZe oliko, WeiSvili eliso</t>
  </si>
  <si>
    <t>milaZe giorgi</t>
  </si>
  <si>
    <t>miqava marina</t>
  </si>
  <si>
    <t>miqelaZe irine</t>
  </si>
  <si>
    <t>moseSvili nugzar</t>
  </si>
  <si>
    <t>mosiZe Tamar</t>
  </si>
  <si>
    <t>muToSvili laSa</t>
  </si>
  <si>
    <t>mWedliSvili lela</t>
  </si>
  <si>
    <t>mWedliSvili- yandorelaSvili Jana</t>
  </si>
  <si>
    <t>naTenaZe mzia</t>
  </si>
  <si>
    <t>nayofia anJela</t>
  </si>
  <si>
    <t>nefariZe mayvala</t>
  </si>
  <si>
    <t>nefariZe meri</t>
  </si>
  <si>
    <t>nergaZe irina</t>
  </si>
  <si>
    <t>obliSvili marina</t>
  </si>
  <si>
    <t>oqriaSvili leri</t>
  </si>
  <si>
    <t>orbelaZe naTela</t>
  </si>
  <si>
    <t>qanTaria naTela</t>
  </si>
  <si>
    <t>qavTaraZe daviT</t>
  </si>
  <si>
    <t>qavTaraZe irakli</t>
  </si>
  <si>
    <t>qufaraSvili florencia, surgulaZe ivane, nasiZe Teimuraz</t>
  </si>
  <si>
    <t>quTelia nana</t>
  </si>
  <si>
    <t>quxilava mamuka</t>
  </si>
  <si>
    <t>ramazaSvili lali</t>
  </si>
  <si>
    <t>rexviaSvili fiqria</t>
  </si>
  <si>
    <t>rogava zaira</t>
  </si>
  <si>
    <t>samxaraZe Tea, maisuraZe nino</t>
  </si>
  <si>
    <t>saraliZe nino</t>
  </si>
  <si>
    <t>SaraZe eka</t>
  </si>
  <si>
    <t>Savdia guram</t>
  </si>
  <si>
    <t>Selia beqa</t>
  </si>
  <si>
    <t>sexniaSvili naTia</t>
  </si>
  <si>
    <t>siWinava naTia</t>
  </si>
  <si>
    <t>soloRaSvili giorgi</t>
  </si>
  <si>
    <t>soloRaSvili nodar</t>
  </si>
  <si>
    <t>sorozniSvili levani</t>
  </si>
  <si>
    <t>sparapetova sofio</t>
  </si>
  <si>
    <t>Sps "menejmentis sistemebi"</t>
  </si>
  <si>
    <t>sturua zviad</t>
  </si>
  <si>
    <t>surmaniZe mzia</t>
  </si>
  <si>
    <t>SurRaia daviTi</t>
  </si>
  <si>
    <t>suxitaSvili zviad</t>
  </si>
  <si>
    <t>tabataZe gia</t>
  </si>
  <si>
    <t>TavarTqilaZe londa</t>
  </si>
  <si>
    <t>TavaZe vladimeri</t>
  </si>
  <si>
    <t>TavdumaZe Salva</t>
  </si>
  <si>
    <t>TofCiSvili maia</t>
  </si>
  <si>
    <t>TolomaSvili nanuli</t>
  </si>
  <si>
    <t>TomaZe zurab</t>
  </si>
  <si>
    <t>TurqoSvili Salva</t>
  </si>
  <si>
    <t>TuSiSvili oTar</t>
  </si>
  <si>
    <t>ukleba Teona</t>
  </si>
  <si>
    <t>vaSakiZe maka</t>
  </si>
  <si>
    <t>WeiSvili ciuri</t>
  </si>
  <si>
    <t>wkrialaSvili baCana</t>
  </si>
  <si>
    <t>WoniSvili xaTuna</t>
  </si>
  <si>
    <t>wulaia Sorena</t>
  </si>
  <si>
    <t>wulaia vasil</t>
  </si>
  <si>
    <t>wulukiZe levani induaSvili alberti</t>
  </si>
  <si>
    <t>xuciSvili luiza</t>
  </si>
  <si>
    <t>yalabegaSvili mariam</t>
  </si>
  <si>
    <t>yifiani mayvala</t>
  </si>
  <si>
    <t>yolbaia nino</t>
  </si>
  <si>
    <t>yuraSvili laSa</t>
  </si>
  <si>
    <t>Zagania Tea</t>
  </si>
  <si>
    <t>zardiaSvili vano</t>
  </si>
  <si>
    <t>zazaSvili marina</t>
  </si>
  <si>
    <t>zibzibaZe giorgi</t>
  </si>
  <si>
    <t>zubaSvili inga</t>
  </si>
  <si>
    <t>zuxbaia lela</t>
  </si>
  <si>
    <t>amxanagoba "olimpiuri varskvlavi"</t>
  </si>
  <si>
    <t>sawarmo, organizacia</t>
  </si>
  <si>
    <t>sawarmo, organizacia     qviTari</t>
  </si>
  <si>
    <t>salaros Semosavlis orderi</t>
  </si>
  <si>
    <t xml:space="preserve"> miRebulia</t>
  </si>
  <si>
    <t>TariRi</t>
  </si>
  <si>
    <t>miznobrivi aRniSnulebis kodi</t>
  </si>
  <si>
    <t xml:space="preserve"> safuZveli</t>
  </si>
  <si>
    <t>GEL</t>
  </si>
  <si>
    <t>eqv.</t>
  </si>
  <si>
    <t>USD,</t>
  </si>
  <si>
    <t>kursi</t>
  </si>
  <si>
    <t>miRebul iqnas</t>
  </si>
  <si>
    <t xml:space="preserve"> Tanxa</t>
  </si>
  <si>
    <t>lari</t>
  </si>
  <si>
    <t>sawevro Tanxis Semotana</t>
  </si>
  <si>
    <t>mTavari buRalteri</t>
  </si>
  <si>
    <t xml:space="preserve"> mTavari buRalteri</t>
  </si>
  <si>
    <t>molare</t>
  </si>
  <si>
    <t xml:space="preserve"> molare</t>
  </si>
  <si>
    <t>Sps "-----------------------------"</t>
  </si>
  <si>
    <t>2016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</si>
</sst>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37]mmmm\ yyyy"/>
    <numFmt numFmtId="165" formatCode="#,##0.00_ ;\-#,##0.00\ "/>
    <numFmt numFmtId="166" formatCode="#,##0_ ;\-#,##0\ "/>
    <numFmt numFmtId="167" formatCode="_-* #,##0.00_р_._-;\-* #,##0.00_р_._-;_-* &quot;-&quot;??_р_._-;_-@_-"/>
    <numFmt numFmtId="168" formatCode="#,##0.000000000_ ;\-#,##0.000000000\ "/>
    <numFmt numFmtId="169" formatCode="[$$-409]#,##0.00"/>
    <numFmt numFmtId="170" formatCode="#,##0.0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</font>
    <font>
      <sz val="8"/>
      <name val="AcadNusx"/>
    </font>
    <font>
      <sz val="10"/>
      <name val="AcadNusx"/>
    </font>
    <font>
      <b/>
      <sz val="10"/>
      <name val="Arial"/>
      <family val="2"/>
      <charset val="204"/>
    </font>
    <font>
      <b/>
      <sz val="10"/>
      <name val="AcadNusx"/>
    </font>
    <font>
      <sz val="10"/>
      <name val="Arial"/>
      <family val="2"/>
      <charset val="204"/>
    </font>
    <font>
      <b/>
      <sz val="12"/>
      <name val="AcadMtavr"/>
    </font>
    <font>
      <sz val="10"/>
      <name val="AcadMtavr"/>
    </font>
    <font>
      <sz val="8"/>
      <name val="AcadMtavr"/>
    </font>
    <font>
      <sz val="9"/>
      <name val="AcadMtavr"/>
    </font>
    <font>
      <sz val="12"/>
      <name val="LitNusx"/>
    </font>
    <font>
      <b/>
      <sz val="11"/>
      <color indexed="8"/>
      <name val="Calibri"/>
      <family val="2"/>
      <charset val="204"/>
    </font>
    <font>
      <b/>
      <sz val="12"/>
      <color indexed="8"/>
      <name val="LitNusx"/>
    </font>
    <font>
      <sz val="10"/>
      <name val="LitNusx"/>
    </font>
    <font>
      <b/>
      <u/>
      <sz val="10"/>
      <name val="AcadNusx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0"/>
      <name val="AcadMtavr"/>
    </font>
    <font>
      <b/>
      <sz val="11"/>
      <color indexed="8"/>
      <name val="Calibri"/>
      <family val="2"/>
    </font>
    <font>
      <b/>
      <u/>
      <sz val="11"/>
      <name val="AcadNusx"/>
    </font>
    <font>
      <sz val="13"/>
      <name val="Arial"/>
      <family val="2"/>
      <charset val="204"/>
    </font>
    <font>
      <sz val="9"/>
      <name val="Arial"/>
      <family val="2"/>
    </font>
    <font>
      <sz val="10"/>
      <name val="Arial"/>
      <family val="2"/>
    </font>
    <font>
      <u/>
      <sz val="11"/>
      <name val="AcadNusx"/>
    </font>
    <font>
      <sz val="10"/>
      <color indexed="8"/>
      <name val="Calibri"/>
      <family val="2"/>
    </font>
    <font>
      <u/>
      <sz val="9"/>
      <name val="AcadNusx"/>
    </font>
    <font>
      <u/>
      <sz val="10"/>
      <name val="AcadNusx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1" fillId="11" borderId="36" applyNumberFormat="0" applyAlignment="0" applyProtection="0"/>
    <xf numFmtId="0" fontId="32" fillId="24" borderId="37" applyNumberFormat="0" applyAlignment="0" applyProtection="0"/>
    <xf numFmtId="0" fontId="33" fillId="24" borderId="36" applyNumberFormat="0" applyAlignment="0" applyProtection="0"/>
    <xf numFmtId="0" fontId="34" fillId="0" borderId="38" applyNumberFormat="0" applyFill="0" applyAlignment="0" applyProtection="0"/>
    <xf numFmtId="0" fontId="35" fillId="0" borderId="39" applyNumberFormat="0" applyFill="0" applyAlignment="0" applyProtection="0"/>
    <xf numFmtId="0" fontId="36" fillId="0" borderId="40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41" applyNumberFormat="0" applyFill="0" applyAlignment="0" applyProtection="0"/>
    <xf numFmtId="0" fontId="37" fillId="25" borderId="42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27" borderId="43" applyNumberFormat="0" applyFont="0" applyAlignment="0" applyProtection="0"/>
    <xf numFmtId="0" fontId="42" fillId="0" borderId="44" applyNumberFormat="0" applyFill="0" applyAlignment="0" applyProtection="0"/>
    <xf numFmtId="0" fontId="43" fillId="0" borderId="0" applyNumberFormat="0" applyFill="0" applyBorder="0" applyAlignment="0" applyProtection="0"/>
    <xf numFmtId="0" fontId="44" fillId="8" borderId="0" applyNumberFormat="0" applyBorder="0" applyAlignment="0" applyProtection="0"/>
  </cellStyleXfs>
  <cellXfs count="172">
    <xf numFmtId="0" fontId="0" fillId="0" borderId="0" xfId="0"/>
    <xf numFmtId="0" fontId="7" fillId="0" borderId="0" xfId="3"/>
    <xf numFmtId="0" fontId="7" fillId="0" borderId="0" xfId="3" applyProtection="1"/>
    <xf numFmtId="0" fontId="4" fillId="0" borderId="0" xfId="4" applyFont="1" applyProtection="1"/>
    <xf numFmtId="0" fontId="4" fillId="0" borderId="0" xfId="4" applyFont="1"/>
    <xf numFmtId="164" fontId="12" fillId="0" borderId="1" xfId="3" applyNumberFormat="1" applyFont="1" applyBorder="1" applyAlignment="1">
      <alignment horizontal="left" vertical="justify"/>
    </xf>
    <xf numFmtId="164" fontId="12" fillId="0" borderId="0" xfId="3" applyNumberFormat="1" applyFont="1" applyBorder="1" applyAlignment="1">
      <alignment horizontal="left" vertical="justify"/>
    </xf>
    <xf numFmtId="165" fontId="13" fillId="3" borderId="0" xfId="3" applyNumberFormat="1" applyFont="1" applyFill="1" applyAlignment="1" applyProtection="1">
      <alignment horizontal="center"/>
    </xf>
    <xf numFmtId="166" fontId="7" fillId="0" borderId="0" xfId="3" applyNumberFormat="1" applyProtection="1"/>
    <xf numFmtId="167" fontId="7" fillId="0" borderId="0" xfId="3" applyNumberFormat="1" applyProtection="1"/>
    <xf numFmtId="0" fontId="14" fillId="3" borderId="0" xfId="3" applyFont="1" applyFill="1" applyAlignment="1" applyProtection="1"/>
    <xf numFmtId="0" fontId="15" fillId="0" borderId="0" xfId="3" applyFont="1" applyProtection="1"/>
    <xf numFmtId="0" fontId="7" fillId="0" borderId="0" xfId="3" applyAlignment="1" applyProtection="1"/>
    <xf numFmtId="168" fontId="7" fillId="0" borderId="0" xfId="3" applyNumberFormat="1" applyProtection="1"/>
    <xf numFmtId="0" fontId="6" fillId="0" borderId="11" xfId="4" applyFont="1" applyBorder="1" applyAlignment="1" applyProtection="1">
      <alignment horizontal="center"/>
    </xf>
    <xf numFmtId="0" fontId="4" fillId="0" borderId="12" xfId="4" applyFont="1" applyBorder="1" applyAlignment="1" applyProtection="1"/>
    <xf numFmtId="0" fontId="4" fillId="0" borderId="0" xfId="4" applyFont="1" applyBorder="1" applyProtection="1"/>
    <xf numFmtId="164" fontId="12" fillId="0" borderId="1" xfId="3" applyNumberFormat="1" applyFont="1" applyBorder="1" applyAlignment="1" applyProtection="1">
      <alignment horizontal="left" vertical="justify"/>
      <protection locked="0"/>
    </xf>
    <xf numFmtId="0" fontId="4" fillId="0" borderId="13" xfId="4" applyFont="1" applyBorder="1" applyProtection="1"/>
    <xf numFmtId="0" fontId="4" fillId="0" borderId="0" xfId="4" applyFont="1" applyBorder="1" applyAlignment="1" applyProtection="1"/>
    <xf numFmtId="0" fontId="4" fillId="0" borderId="26" xfId="4" applyFont="1" applyBorder="1" applyAlignment="1" applyProtection="1"/>
    <xf numFmtId="0" fontId="4" fillId="0" borderId="26" xfId="4" applyFont="1" applyBorder="1" applyProtection="1"/>
    <xf numFmtId="0" fontId="9" fillId="0" borderId="0" xfId="4" applyFont="1" applyBorder="1" applyAlignment="1" applyProtection="1">
      <alignment horizontal="center"/>
    </xf>
    <xf numFmtId="0" fontId="4" fillId="0" borderId="13" xfId="4" applyFont="1" applyBorder="1" applyAlignment="1" applyProtection="1"/>
    <xf numFmtId="0" fontId="4" fillId="0" borderId="27" xfId="4" applyFont="1" applyBorder="1" applyProtection="1"/>
    <xf numFmtId="0" fontId="4" fillId="0" borderId="9" xfId="4" applyFont="1" applyBorder="1" applyProtection="1"/>
    <xf numFmtId="0" fontId="11" fillId="0" borderId="14" xfId="4" applyFont="1" applyBorder="1" applyProtection="1"/>
    <xf numFmtId="0" fontId="4" fillId="0" borderId="4" xfId="4" applyFont="1" applyBorder="1" applyProtection="1"/>
    <xf numFmtId="0" fontId="4" fillId="0" borderId="3" xfId="4" applyFont="1" applyBorder="1" applyProtection="1"/>
    <xf numFmtId="0" fontId="4" fillId="0" borderId="11" xfId="4" applyFont="1" applyBorder="1" applyAlignment="1" applyProtection="1">
      <alignment vertical="center"/>
    </xf>
    <xf numFmtId="0" fontId="23" fillId="0" borderId="8" xfId="4" applyFont="1" applyBorder="1" applyAlignment="1" applyProtection="1">
      <alignment vertical="center"/>
    </xf>
    <xf numFmtId="0" fontId="4" fillId="0" borderId="8" xfId="4" applyFont="1" applyBorder="1" applyAlignment="1" applyProtection="1">
      <alignment vertical="center"/>
    </xf>
    <xf numFmtId="0" fontId="19" fillId="0" borderId="13" xfId="4" applyFont="1" applyBorder="1" applyProtection="1"/>
    <xf numFmtId="0" fontId="4" fillId="0" borderId="0" xfId="4" applyFont="1" applyFill="1" applyBorder="1" applyAlignment="1" applyProtection="1"/>
    <xf numFmtId="0" fontId="24" fillId="0" borderId="0" xfId="4" applyFont="1" applyBorder="1" applyAlignment="1" applyProtection="1">
      <alignment horizontal="center"/>
    </xf>
    <xf numFmtId="0" fontId="4" fillId="0" borderId="33" xfId="4" applyFont="1" applyBorder="1" applyProtection="1"/>
    <xf numFmtId="0" fontId="4" fillId="0" borderId="34" xfId="4" applyFont="1" applyBorder="1" applyProtection="1"/>
    <xf numFmtId="0" fontId="4" fillId="0" borderId="35" xfId="4" applyFont="1" applyBorder="1" applyProtection="1"/>
    <xf numFmtId="0" fontId="9" fillId="0" borderId="13" xfId="4" applyFont="1" applyBorder="1" applyProtection="1"/>
    <xf numFmtId="0" fontId="6" fillId="0" borderId="0" xfId="4" applyFont="1" applyBorder="1" applyProtection="1"/>
    <xf numFmtId="0" fontId="11" fillId="0" borderId="0" xfId="4" applyFont="1" applyBorder="1" applyProtection="1"/>
    <xf numFmtId="0" fontId="11" fillId="0" borderId="13" xfId="4" applyFont="1" applyBorder="1" applyProtection="1"/>
    <xf numFmtId="0" fontId="27" fillId="0" borderId="0" xfId="4" applyFont="1" applyBorder="1" applyAlignment="1" applyProtection="1"/>
    <xf numFmtId="0" fontId="28" fillId="0" borderId="0" xfId="4" applyFont="1" applyBorder="1" applyAlignment="1" applyProtection="1"/>
    <xf numFmtId="0" fontId="4" fillId="0" borderId="13" xfId="4" applyFont="1" applyBorder="1" applyAlignment="1" applyProtection="1">
      <alignment vertical="center"/>
    </xf>
    <xf numFmtId="0" fontId="23" fillId="0" borderId="0" xfId="4" applyFont="1" applyBorder="1" applyAlignment="1" applyProtection="1">
      <alignment vertical="center"/>
    </xf>
    <xf numFmtId="0" fontId="4" fillId="4" borderId="0" xfId="4" applyFont="1" applyFill="1" applyBorder="1" applyAlignment="1" applyProtection="1">
      <alignment horizontal="left" vertical="center"/>
    </xf>
    <xf numFmtId="0" fontId="9" fillId="0" borderId="0" xfId="4" applyFont="1" applyBorder="1" applyAlignment="1" applyProtection="1"/>
    <xf numFmtId="14" fontId="22" fillId="4" borderId="13" xfId="4" applyNumberFormat="1" applyFont="1" applyFill="1" applyBorder="1" applyAlignment="1" applyProtection="1">
      <alignment horizontal="center"/>
    </xf>
    <xf numFmtId="0" fontId="22" fillId="4" borderId="0" xfId="4" applyFont="1" applyFill="1" applyBorder="1" applyAlignment="1" applyProtection="1">
      <alignment horizontal="center"/>
    </xf>
    <xf numFmtId="0" fontId="4" fillId="0" borderId="14" xfId="4" applyFont="1" applyBorder="1" applyProtection="1"/>
    <xf numFmtId="0" fontId="4" fillId="0" borderId="15" xfId="4" applyFont="1" applyBorder="1" applyProtection="1"/>
    <xf numFmtId="0" fontId="4" fillId="0" borderId="5" xfId="4" applyFont="1" applyBorder="1" applyProtection="1"/>
    <xf numFmtId="0" fontId="4" fillId="0" borderId="6" xfId="4" applyFont="1" applyBorder="1" applyProtection="1"/>
    <xf numFmtId="0" fontId="7" fillId="2" borderId="0" xfId="3" applyFill="1"/>
    <xf numFmtId="0" fontId="4" fillId="2" borderId="0" xfId="3" applyFont="1" applyFill="1"/>
    <xf numFmtId="0" fontId="8" fillId="2" borderId="0" xfId="3" applyFont="1" applyFill="1" applyAlignment="1"/>
    <xf numFmtId="0" fontId="7" fillId="2" borderId="0" xfId="3" applyFont="1" applyFill="1"/>
    <xf numFmtId="0" fontId="10" fillId="2" borderId="16" xfId="3" applyFont="1" applyFill="1" applyBorder="1" applyAlignment="1">
      <alignment horizontal="left" vertical="center"/>
    </xf>
    <xf numFmtId="0" fontId="11" fillId="2" borderId="0" xfId="3" applyFont="1" applyFill="1"/>
    <xf numFmtId="0" fontId="11" fillId="2" borderId="0" xfId="3" applyFont="1" applyFill="1" applyAlignment="1"/>
    <xf numFmtId="0" fontId="9" fillId="2" borderId="0" xfId="3" applyFont="1" applyFill="1"/>
    <xf numFmtId="0" fontId="10" fillId="2" borderId="0" xfId="3" applyFont="1" applyFill="1"/>
    <xf numFmtId="0" fontId="9" fillId="2" borderId="0" xfId="3" applyFont="1" applyFill="1" applyAlignment="1">
      <alignment horizontal="right"/>
    </xf>
    <xf numFmtId="0" fontId="7" fillId="28" borderId="0" xfId="3" applyFill="1"/>
    <xf numFmtId="0" fontId="9" fillId="2" borderId="25" xfId="3" applyFont="1" applyFill="1" applyBorder="1" applyProtection="1">
      <protection locked="0"/>
    </xf>
    <xf numFmtId="0" fontId="9" fillId="2" borderId="0" xfId="3" applyFont="1" applyFill="1" applyProtection="1">
      <protection locked="0"/>
    </xf>
    <xf numFmtId="0" fontId="7" fillId="2" borderId="25" xfId="3" applyFill="1" applyBorder="1" applyProtection="1">
      <protection locked="0"/>
    </xf>
    <xf numFmtId="2" fontId="7" fillId="29" borderId="21" xfId="3" applyNumberFormat="1" applyFill="1" applyBorder="1" applyAlignment="1" applyProtection="1">
      <alignment horizontal="center"/>
      <protection locked="0"/>
    </xf>
    <xf numFmtId="2" fontId="7" fillId="29" borderId="0" xfId="3" applyNumberFormat="1" applyFill="1" applyBorder="1" applyAlignment="1" applyProtection="1">
      <alignment horizontal="center"/>
      <protection locked="0"/>
    </xf>
    <xf numFmtId="2" fontId="7" fillId="29" borderId="22" xfId="3" applyNumberFormat="1" applyFill="1" applyBorder="1" applyAlignment="1" applyProtection="1">
      <alignment horizontal="center"/>
      <protection locked="0"/>
    </xf>
    <xf numFmtId="2" fontId="7" fillId="29" borderId="24" xfId="3" applyNumberFormat="1" applyFill="1" applyBorder="1" applyAlignment="1" applyProtection="1">
      <alignment horizontal="center"/>
      <protection locked="0"/>
    </xf>
    <xf numFmtId="2" fontId="7" fillId="29" borderId="25" xfId="3" applyNumberFormat="1" applyFill="1" applyBorder="1" applyAlignment="1" applyProtection="1">
      <alignment horizontal="center"/>
      <protection locked="0"/>
    </xf>
    <xf numFmtId="2" fontId="7" fillId="29" borderId="23" xfId="3" applyNumberFormat="1" applyFill="1" applyBorder="1" applyAlignment="1" applyProtection="1">
      <alignment horizontal="center"/>
      <protection locked="0"/>
    </xf>
    <xf numFmtId="0" fontId="7" fillId="2" borderId="21" xfId="3" applyFill="1" applyBorder="1" applyAlignment="1">
      <alignment horizontal="center"/>
    </xf>
    <xf numFmtId="0" fontId="7" fillId="2" borderId="0" xfId="3" applyFill="1" applyBorder="1" applyAlignment="1">
      <alignment horizontal="center"/>
    </xf>
    <xf numFmtId="0" fontId="7" fillId="2" borderId="24" xfId="3" applyFill="1" applyBorder="1" applyAlignment="1">
      <alignment horizontal="center"/>
    </xf>
    <xf numFmtId="0" fontId="7" fillId="2" borderId="25" xfId="3" applyFill="1" applyBorder="1" applyAlignment="1">
      <alignment horizontal="center"/>
    </xf>
    <xf numFmtId="49" fontId="9" fillId="29" borderId="25" xfId="3" applyNumberFormat="1" applyFont="1" applyFill="1" applyBorder="1" applyAlignment="1" applyProtection="1">
      <alignment horizontal="center"/>
      <protection locked="0"/>
    </xf>
    <xf numFmtId="0" fontId="9" fillId="29" borderId="25" xfId="3" applyFont="1" applyFill="1" applyBorder="1" applyAlignment="1" applyProtection="1">
      <alignment horizontal="center"/>
      <protection locked="0"/>
    </xf>
    <xf numFmtId="0" fontId="4" fillId="29" borderId="25" xfId="3" applyFont="1" applyFill="1" applyBorder="1" applyAlignment="1" applyProtection="1">
      <alignment horizontal="left"/>
      <protection locked="0"/>
    </xf>
    <xf numFmtId="0" fontId="7" fillId="29" borderId="25" xfId="3" applyFill="1" applyBorder="1" applyAlignment="1" applyProtection="1">
      <alignment horizontal="center"/>
      <protection locked="0"/>
    </xf>
    <xf numFmtId="0" fontId="10" fillId="2" borderId="25" xfId="3" applyFont="1" applyFill="1" applyBorder="1" applyAlignment="1">
      <alignment horizontal="center"/>
    </xf>
    <xf numFmtId="0" fontId="7" fillId="2" borderId="25" xfId="3" applyFill="1" applyBorder="1" applyAlignment="1" applyProtection="1">
      <alignment horizontal="center"/>
      <protection locked="0"/>
    </xf>
    <xf numFmtId="0" fontId="4" fillId="29" borderId="0" xfId="3" applyFont="1" applyFill="1" applyBorder="1" applyAlignment="1" applyProtection="1">
      <alignment horizontal="center"/>
      <protection locked="0"/>
    </xf>
    <xf numFmtId="0" fontId="7" fillId="29" borderId="11" xfId="3" applyFill="1" applyBorder="1" applyAlignment="1" applyProtection="1">
      <alignment horizontal="center" vertical="center"/>
      <protection locked="0"/>
    </xf>
    <xf numFmtId="0" fontId="7" fillId="29" borderId="8" xfId="3" applyFill="1" applyBorder="1" applyAlignment="1" applyProtection="1">
      <alignment horizontal="center" vertical="center"/>
      <protection locked="0"/>
    </xf>
    <xf numFmtId="0" fontId="7" fillId="29" borderId="14" xfId="3" applyFill="1" applyBorder="1" applyAlignment="1" applyProtection="1">
      <alignment horizontal="center" vertical="center"/>
      <protection locked="0"/>
    </xf>
    <xf numFmtId="0" fontId="7" fillId="29" borderId="4" xfId="3" applyFill="1" applyBorder="1" applyAlignment="1" applyProtection="1">
      <alignment horizontal="center" vertical="center"/>
      <protection locked="0"/>
    </xf>
    <xf numFmtId="0" fontId="7" fillId="29" borderId="12" xfId="3" applyFill="1" applyBorder="1" applyAlignment="1" applyProtection="1">
      <alignment horizontal="center" vertical="center"/>
      <protection locked="0"/>
    </xf>
    <xf numFmtId="0" fontId="7" fillId="29" borderId="15" xfId="3" applyFill="1" applyBorder="1" applyAlignment="1" applyProtection="1">
      <alignment horizontal="center" vertical="center"/>
      <protection locked="0"/>
    </xf>
    <xf numFmtId="0" fontId="9" fillId="29" borderId="13" xfId="3" applyFont="1" applyFill="1" applyBorder="1" applyAlignment="1" applyProtection="1">
      <alignment horizontal="center" vertical="center"/>
      <protection locked="0"/>
    </xf>
    <xf numFmtId="0" fontId="9" fillId="29" borderId="0" xfId="3" applyFont="1" applyFill="1" applyAlignment="1" applyProtection="1">
      <alignment horizontal="center" vertical="center"/>
      <protection locked="0"/>
    </xf>
    <xf numFmtId="0" fontId="8" fillId="2" borderId="0" xfId="3" applyFont="1" applyFill="1" applyAlignment="1">
      <alignment horizontal="center"/>
    </xf>
    <xf numFmtId="0" fontId="7" fillId="29" borderId="1" xfId="3" applyFill="1" applyBorder="1" applyAlignment="1" applyProtection="1">
      <alignment horizontal="center"/>
      <protection locked="0"/>
    </xf>
    <xf numFmtId="0" fontId="9" fillId="2" borderId="1" xfId="3" applyFont="1" applyFill="1" applyBorder="1" applyAlignment="1">
      <alignment horizontal="center" vertical="top"/>
    </xf>
    <xf numFmtId="0" fontId="10" fillId="2" borderId="17" xfId="3" applyFont="1" applyFill="1" applyBorder="1" applyAlignment="1">
      <alignment horizontal="left" vertical="center" wrapText="1"/>
    </xf>
    <xf numFmtId="0" fontId="10" fillId="2" borderId="18" xfId="3" applyFont="1" applyFill="1" applyBorder="1" applyAlignment="1">
      <alignment horizontal="left" vertical="center" wrapText="1"/>
    </xf>
    <xf numFmtId="0" fontId="10" fillId="2" borderId="19" xfId="3" applyFont="1" applyFill="1" applyBorder="1" applyAlignment="1">
      <alignment horizontal="left" vertical="center" wrapText="1"/>
    </xf>
    <xf numFmtId="0" fontId="10" fillId="2" borderId="17" xfId="3" applyFont="1" applyFill="1" applyBorder="1" applyAlignment="1">
      <alignment horizontal="center" vertical="center" wrapText="1"/>
    </xf>
    <xf numFmtId="0" fontId="10" fillId="2" borderId="19" xfId="3" applyFont="1" applyFill="1" applyBorder="1" applyAlignment="1">
      <alignment horizontal="center" vertical="center" wrapText="1"/>
    </xf>
    <xf numFmtId="0" fontId="10" fillId="2" borderId="17" xfId="3" applyFont="1" applyFill="1" applyBorder="1" applyAlignment="1">
      <alignment horizontal="center" vertical="center"/>
    </xf>
    <xf numFmtId="0" fontId="10" fillId="2" borderId="18" xfId="3" applyFont="1" applyFill="1" applyBorder="1" applyAlignment="1">
      <alignment horizontal="center" vertical="center"/>
    </xf>
    <xf numFmtId="0" fontId="10" fillId="2" borderId="19" xfId="3" applyFont="1" applyFill="1" applyBorder="1" applyAlignment="1">
      <alignment horizontal="center" vertical="center"/>
    </xf>
    <xf numFmtId="0" fontId="10" fillId="2" borderId="18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7" fillId="2" borderId="20" xfId="3" applyFill="1" applyBorder="1" applyAlignment="1">
      <alignment horizontal="center"/>
    </xf>
    <xf numFmtId="0" fontId="7" fillId="2" borderId="23" xfId="3" applyFill="1" applyBorder="1" applyAlignment="1">
      <alignment horizontal="center"/>
    </xf>
    <xf numFmtId="49" fontId="7" fillId="29" borderId="21" xfId="3" applyNumberFormat="1" applyFill="1" applyBorder="1" applyAlignment="1" applyProtection="1">
      <alignment horizontal="center"/>
      <protection locked="0"/>
    </xf>
    <xf numFmtId="49" fontId="7" fillId="29" borderId="0" xfId="3" applyNumberFormat="1" applyFill="1" applyBorder="1" applyAlignment="1" applyProtection="1">
      <alignment horizontal="center"/>
      <protection locked="0"/>
    </xf>
    <xf numFmtId="49" fontId="7" fillId="29" borderId="22" xfId="3" applyNumberFormat="1" applyFill="1" applyBorder="1" applyAlignment="1" applyProtection="1">
      <alignment horizontal="center"/>
      <protection locked="0"/>
    </xf>
    <xf numFmtId="49" fontId="7" fillId="29" borderId="24" xfId="3" applyNumberFormat="1" applyFill="1" applyBorder="1" applyAlignment="1" applyProtection="1">
      <alignment horizontal="center"/>
      <protection locked="0"/>
    </xf>
    <xf numFmtId="49" fontId="7" fillId="29" borderId="25" xfId="3" applyNumberFormat="1" applyFill="1" applyBorder="1" applyAlignment="1" applyProtection="1">
      <alignment horizontal="center"/>
      <protection locked="0"/>
    </xf>
    <xf numFmtId="49" fontId="7" fillId="29" borderId="23" xfId="3" applyNumberFormat="1" applyFill="1" applyBorder="1" applyAlignment="1" applyProtection="1">
      <alignment horizontal="center"/>
      <protection locked="0"/>
    </xf>
    <xf numFmtId="0" fontId="7" fillId="2" borderId="22" xfId="3" applyFill="1" applyBorder="1" applyAlignment="1">
      <alignment horizontal="center"/>
    </xf>
    <xf numFmtId="0" fontId="25" fillId="0" borderId="13" xfId="4" applyFont="1" applyFill="1" applyBorder="1" applyAlignment="1" applyProtection="1">
      <alignment horizontal="center" wrapText="1"/>
    </xf>
    <xf numFmtId="0" fontId="25" fillId="0" borderId="0" xfId="4" applyFont="1" applyFill="1" applyBorder="1" applyAlignment="1" applyProtection="1">
      <alignment horizontal="center" wrapText="1"/>
    </xf>
    <xf numFmtId="0" fontId="25" fillId="0" borderId="26" xfId="4" applyFont="1" applyFill="1" applyBorder="1" applyAlignment="1" applyProtection="1">
      <alignment horizontal="center" wrapText="1"/>
    </xf>
    <xf numFmtId="0" fontId="7" fillId="0" borderId="13" xfId="3" applyFont="1" applyBorder="1" applyAlignment="1" applyProtection="1">
      <alignment wrapText="1"/>
    </xf>
    <xf numFmtId="0" fontId="7" fillId="0" borderId="0" xfId="3" applyFont="1" applyBorder="1" applyAlignment="1" applyProtection="1">
      <alignment wrapText="1"/>
    </xf>
    <xf numFmtId="0" fontId="7" fillId="0" borderId="26" xfId="3" applyFont="1" applyBorder="1" applyAlignment="1" applyProtection="1">
      <alignment wrapText="1"/>
    </xf>
    <xf numFmtId="0" fontId="9" fillId="0" borderId="1" xfId="4" applyFont="1" applyBorder="1" applyAlignment="1" applyProtection="1">
      <alignment horizontal="center"/>
    </xf>
    <xf numFmtId="14" fontId="22" fillId="4" borderId="1" xfId="4" applyNumberFormat="1" applyFont="1" applyFill="1" applyBorder="1" applyAlignment="1" applyProtection="1">
      <alignment horizontal="center"/>
    </xf>
    <xf numFmtId="0" fontId="22" fillId="4" borderId="1" xfId="4" applyFont="1" applyFill="1" applyBorder="1" applyAlignment="1" applyProtection="1">
      <alignment horizontal="center"/>
    </xf>
    <xf numFmtId="0" fontId="4" fillId="0" borderId="5" xfId="4" applyFont="1" applyBorder="1" applyAlignment="1" applyProtection="1">
      <alignment horizontal="center"/>
    </xf>
    <xf numFmtId="0" fontId="7" fillId="0" borderId="6" xfId="3" applyBorder="1" applyAlignment="1">
      <alignment horizontal="center"/>
    </xf>
    <xf numFmtId="0" fontId="7" fillId="0" borderId="7" xfId="3" applyBorder="1" applyAlignment="1">
      <alignment horizontal="center"/>
    </xf>
    <xf numFmtId="0" fontId="9" fillId="0" borderId="13" xfId="4" applyFont="1" applyBorder="1" applyAlignment="1" applyProtection="1"/>
    <xf numFmtId="0" fontId="7" fillId="0" borderId="0" xfId="3" applyBorder="1" applyAlignment="1" applyProtection="1"/>
    <xf numFmtId="0" fontId="7" fillId="0" borderId="13" xfId="3" applyBorder="1" applyAlignment="1" applyProtection="1"/>
    <xf numFmtId="0" fontId="25" fillId="5" borderId="0" xfId="4" applyFont="1" applyFill="1" applyBorder="1" applyAlignment="1" applyProtection="1">
      <alignment horizontal="center" vertical="center" wrapText="1"/>
      <protection locked="0"/>
    </xf>
    <xf numFmtId="0" fontId="17" fillId="0" borderId="0" xfId="3" applyFont="1" applyBorder="1" applyAlignment="1" applyProtection="1">
      <alignment horizontal="center" vertical="center" wrapText="1"/>
      <protection locked="0"/>
    </xf>
    <xf numFmtId="0" fontId="17" fillId="0" borderId="26" xfId="3" applyFont="1" applyBorder="1" applyAlignment="1" applyProtection="1">
      <alignment horizontal="center" vertical="center" wrapText="1"/>
      <protection locked="0"/>
    </xf>
    <xf numFmtId="4" fontId="5" fillId="0" borderId="0" xfId="4" applyNumberFormat="1" applyFont="1" applyBorder="1" applyAlignment="1" applyProtection="1">
      <alignment horizontal="center"/>
    </xf>
    <xf numFmtId="0" fontId="5" fillId="0" borderId="0" xfId="4" applyFont="1" applyBorder="1" applyAlignment="1" applyProtection="1">
      <alignment horizontal="center"/>
    </xf>
    <xf numFmtId="0" fontId="26" fillId="0" borderId="0" xfId="3" applyFont="1" applyAlignment="1" applyProtection="1"/>
    <xf numFmtId="169" fontId="5" fillId="5" borderId="0" xfId="4" applyNumberFormat="1" applyFont="1" applyFill="1" applyBorder="1" applyAlignment="1" applyProtection="1">
      <alignment horizontal="right" vertical="center" wrapText="1"/>
      <protection locked="0"/>
    </xf>
    <xf numFmtId="0" fontId="7" fillId="5" borderId="0" xfId="3" applyFill="1" applyBorder="1" applyAlignment="1" applyProtection="1">
      <alignment horizontal="right" vertical="center"/>
      <protection locked="0"/>
    </xf>
    <xf numFmtId="170" fontId="5" fillId="5" borderId="0" xfId="4" applyNumberFormat="1" applyFont="1" applyFill="1" applyBorder="1" applyAlignment="1" applyProtection="1">
      <alignment horizontal="center" vertical="center"/>
      <protection locked="0"/>
    </xf>
    <xf numFmtId="0" fontId="3" fillId="0" borderId="29" xfId="4" applyFont="1" applyBorder="1" applyAlignment="1" applyProtection="1">
      <alignment horizontal="center" vertical="center" wrapText="1"/>
    </xf>
    <xf numFmtId="0" fontId="3" fillId="0" borderId="30" xfId="4" applyFont="1" applyBorder="1" applyAlignment="1" applyProtection="1">
      <alignment horizontal="center" vertical="center" wrapText="1"/>
    </xf>
    <xf numFmtId="0" fontId="3" fillId="0" borderId="29" xfId="4" applyFont="1" applyBorder="1" applyAlignment="1" applyProtection="1">
      <alignment horizontal="center" wrapText="1"/>
    </xf>
    <xf numFmtId="0" fontId="3" fillId="0" borderId="30" xfId="4" applyFont="1" applyBorder="1" applyAlignment="1" applyProtection="1">
      <alignment horizontal="center" wrapText="1"/>
    </xf>
    <xf numFmtId="0" fontId="4" fillId="0" borderId="4" xfId="4" applyFont="1" applyBorder="1" applyAlignment="1" applyProtection="1">
      <alignment horizontal="center"/>
    </xf>
    <xf numFmtId="0" fontId="4" fillId="0" borderId="15" xfId="4" applyFont="1" applyBorder="1" applyAlignment="1" applyProtection="1">
      <alignment horizontal="center"/>
    </xf>
    <xf numFmtId="0" fontId="4" fillId="0" borderId="3" xfId="4" applyFont="1" applyBorder="1" applyAlignment="1" applyProtection="1">
      <alignment horizontal="center"/>
    </xf>
    <xf numFmtId="4" fontId="5" fillId="0" borderId="31" xfId="4" applyNumberFormat="1" applyFont="1" applyBorder="1" applyAlignment="1" applyProtection="1">
      <alignment horizontal="center"/>
    </xf>
    <xf numFmtId="4" fontId="5" fillId="0" borderId="32" xfId="4" applyNumberFormat="1" applyFont="1" applyBorder="1" applyAlignment="1" applyProtection="1">
      <alignment horizontal="center"/>
    </xf>
    <xf numFmtId="0" fontId="5" fillId="0" borderId="3" xfId="4" applyFont="1" applyBorder="1" applyAlignment="1" applyProtection="1">
      <alignment horizontal="center"/>
    </xf>
    <xf numFmtId="169" fontId="5" fillId="4" borderId="0" xfId="4" applyNumberFormat="1" applyFont="1" applyFill="1" applyBorder="1" applyAlignment="1" applyProtection="1">
      <alignment horizontal="right" vertical="center" wrapText="1"/>
    </xf>
    <xf numFmtId="0" fontId="7" fillId="4" borderId="0" xfId="3" applyFill="1" applyBorder="1" applyAlignment="1" applyProtection="1">
      <alignment horizontal="right" vertical="center"/>
    </xf>
    <xf numFmtId="170" fontId="5" fillId="4" borderId="0" xfId="4" applyNumberFormat="1" applyFont="1" applyFill="1" applyBorder="1" applyAlignment="1" applyProtection="1">
      <alignment horizontal="center" vertical="center"/>
    </xf>
    <xf numFmtId="0" fontId="19" fillId="0" borderId="0" xfId="4" applyFont="1" applyBorder="1" applyAlignment="1" applyProtection="1">
      <alignment horizontal="center" vertical="center" wrapText="1"/>
    </xf>
    <xf numFmtId="0" fontId="6" fillId="0" borderId="0" xfId="4" applyFont="1" applyBorder="1" applyAlignment="1" applyProtection="1">
      <alignment horizontal="center" vertical="center"/>
    </xf>
    <xf numFmtId="0" fontId="20" fillId="0" borderId="0" xfId="3" applyFont="1" applyBorder="1" applyAlignment="1" applyProtection="1">
      <alignment horizontal="center" vertical="center"/>
    </xf>
    <xf numFmtId="0" fontId="4" fillId="0" borderId="0" xfId="4" applyFont="1" applyBorder="1" applyAlignment="1" applyProtection="1">
      <alignment horizontal="center"/>
    </xf>
    <xf numFmtId="0" fontId="11" fillId="0" borderId="13" xfId="4" applyFont="1" applyBorder="1" applyAlignment="1" applyProtection="1"/>
    <xf numFmtId="0" fontId="21" fillId="4" borderId="0" xfId="4" applyFont="1" applyFill="1" applyBorder="1" applyAlignment="1" applyProtection="1">
      <alignment horizontal="center" vertical="center" wrapText="1"/>
    </xf>
    <xf numFmtId="0" fontId="18" fillId="4" borderId="0" xfId="3" applyFont="1" applyFill="1" applyBorder="1" applyAlignment="1" applyProtection="1">
      <alignment horizontal="center" vertical="center" wrapText="1"/>
    </xf>
    <xf numFmtId="0" fontId="20" fillId="0" borderId="26" xfId="3" applyFont="1" applyBorder="1" applyAlignment="1"/>
    <xf numFmtId="0" fontId="18" fillId="4" borderId="9" xfId="3" applyFont="1" applyFill="1" applyBorder="1" applyAlignment="1" applyProtection="1">
      <alignment horizontal="center" vertical="center" wrapText="1"/>
    </xf>
    <xf numFmtId="0" fontId="20" fillId="0" borderId="28" xfId="3" applyFont="1" applyBorder="1" applyAlignment="1"/>
    <xf numFmtId="14" fontId="22" fillId="4" borderId="2" xfId="4" applyNumberFormat="1" applyFont="1" applyFill="1" applyBorder="1" applyAlignment="1" applyProtection="1">
      <alignment horizontal="center"/>
    </xf>
    <xf numFmtId="0" fontId="22" fillId="4" borderId="2" xfId="4" applyFont="1" applyFill="1" applyBorder="1" applyAlignment="1" applyProtection="1">
      <alignment horizontal="center"/>
    </xf>
    <xf numFmtId="0" fontId="14" fillId="3" borderId="0" xfId="3" applyFont="1" applyFill="1" applyAlignment="1" applyProtection="1">
      <alignment horizontal="center"/>
    </xf>
    <xf numFmtId="0" fontId="16" fillId="0" borderId="8" xfId="4" applyFont="1" applyBorder="1" applyAlignment="1" applyProtection="1">
      <alignment horizontal="center"/>
    </xf>
    <xf numFmtId="0" fontId="17" fillId="0" borderId="8" xfId="3" applyFont="1" applyBorder="1" applyAlignment="1" applyProtection="1"/>
    <xf numFmtId="0" fontId="16" fillId="0" borderId="11" xfId="4" applyFont="1" applyBorder="1" applyAlignment="1" applyProtection="1">
      <alignment horizontal="center"/>
    </xf>
    <xf numFmtId="0" fontId="18" fillId="0" borderId="8" xfId="3" applyFont="1" applyBorder="1" applyAlignment="1">
      <alignment horizontal="center"/>
    </xf>
    <xf numFmtId="0" fontId="18" fillId="0" borderId="12" xfId="3" applyFont="1" applyBorder="1" applyAlignment="1">
      <alignment horizontal="center"/>
    </xf>
    <xf numFmtId="0" fontId="4" fillId="0" borderId="0" xfId="4" applyFont="1" applyBorder="1" applyAlignment="1" applyProtection="1">
      <alignment horizontal="center" vertical="center"/>
    </xf>
    <xf numFmtId="0" fontId="4" fillId="0" borderId="0" xfId="4" applyFont="1" applyBorder="1" applyAlignment="1" applyProtection="1">
      <alignment horizontal="center" wrapText="1"/>
    </xf>
  </cellXfs>
  <cellStyles count="46">
    <cellStyle name="20% - Акцент1" xfId="5"/>
    <cellStyle name="20% - Акцент2" xfId="6"/>
    <cellStyle name="20% - Акцент3" xfId="7"/>
    <cellStyle name="20% - Акцент4" xfId="8"/>
    <cellStyle name="20% - Акцент5" xfId="9"/>
    <cellStyle name="20% - Акцент6" xfId="10"/>
    <cellStyle name="40% - Акцент1" xfId="11"/>
    <cellStyle name="40% - Акцент2" xfId="12"/>
    <cellStyle name="40% - Акцент3" xfId="13"/>
    <cellStyle name="40% - Акцент4" xfId="14"/>
    <cellStyle name="40% - Акцент5" xfId="15"/>
    <cellStyle name="40% - Акцент6" xfId="16"/>
    <cellStyle name="60% - Акцент1" xfId="17"/>
    <cellStyle name="60% - Акцент2" xfId="18"/>
    <cellStyle name="60% - Акцент3" xfId="19"/>
    <cellStyle name="60% - Акцент4" xfId="20"/>
    <cellStyle name="60% - Акцент5" xfId="21"/>
    <cellStyle name="60% - Акцент6" xfId="22"/>
    <cellStyle name="Normal" xfId="0" builtinId="0"/>
    <cellStyle name="Normal 2" xfId="1"/>
    <cellStyle name="Normal 3" xfId="2"/>
    <cellStyle name="Normal 4" xfId="3"/>
    <cellStyle name="Normal_masalebi" xfId="4"/>
    <cellStyle name="Акцент1" xfId="23"/>
    <cellStyle name="Акцент2" xfId="24"/>
    <cellStyle name="Акцент3" xfId="25"/>
    <cellStyle name="Акцент4" xfId="26"/>
    <cellStyle name="Акцент5" xfId="27"/>
    <cellStyle name="Акцент6" xfId="28"/>
    <cellStyle name="Ввод " xfId="29"/>
    <cellStyle name="Вывод" xfId="30"/>
    <cellStyle name="Вычисление" xfId="31"/>
    <cellStyle name="Заголовок 1" xfId="32"/>
    <cellStyle name="Заголовок 2" xfId="33"/>
    <cellStyle name="Заголовок 3" xfId="34"/>
    <cellStyle name="Заголовок 4" xfId="35"/>
    <cellStyle name="Итог" xfId="36"/>
    <cellStyle name="Контрольная ячейка" xfId="37"/>
    <cellStyle name="Название" xfId="38"/>
    <cellStyle name="Нейтральный" xfId="39"/>
    <cellStyle name="Плохой" xfId="40"/>
    <cellStyle name="Пояснение" xfId="41"/>
    <cellStyle name="Примечание" xfId="42"/>
    <cellStyle name="Связанная ячейка" xfId="43"/>
    <cellStyle name="Текст предупреждения" xfId="44"/>
    <cellStyle name="Хороший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45"/>
  <sheetViews>
    <sheetView tabSelected="1" zoomScale="90" zoomScaleNormal="90" workbookViewId="0">
      <selection sqref="A1:O1"/>
    </sheetView>
  </sheetViews>
  <sheetFormatPr defaultRowHeight="12.75" x14ac:dyDescent="0.2"/>
  <cols>
    <col min="1" max="1" width="5.42578125" style="64" customWidth="1"/>
    <col min="2" max="2" width="5.28515625" style="64" customWidth="1"/>
    <col min="3" max="3" width="3.140625" style="64" customWidth="1"/>
    <col min="4" max="4" width="4.7109375" style="64" customWidth="1"/>
    <col min="5" max="5" width="5.7109375" style="64" customWidth="1"/>
    <col min="6" max="6" width="2.28515625" style="64" customWidth="1"/>
    <col min="7" max="7" width="4.7109375" style="64" customWidth="1"/>
    <col min="8" max="8" width="5.7109375" style="64" customWidth="1"/>
    <col min="9" max="9" width="4.140625" style="64" customWidth="1"/>
    <col min="10" max="10" width="3.42578125" style="64" customWidth="1"/>
    <col min="11" max="11" width="3.140625" style="64" customWidth="1"/>
    <col min="12" max="12" width="4.28515625" style="64" customWidth="1"/>
    <col min="13" max="13" width="3.140625" style="64" customWidth="1"/>
    <col min="14" max="14" width="3" style="64" customWidth="1"/>
    <col min="15" max="15" width="1.5703125" style="64" customWidth="1"/>
    <col min="16" max="28" width="3.5703125" style="64" customWidth="1"/>
    <col min="29" max="36" width="3.85546875" style="64" customWidth="1"/>
    <col min="37" max="256" width="9.140625" style="64"/>
    <col min="257" max="257" width="5.42578125" style="64" customWidth="1"/>
    <col min="258" max="258" width="5.28515625" style="64" customWidth="1"/>
    <col min="259" max="259" width="3.140625" style="64" customWidth="1"/>
    <col min="260" max="260" width="4.7109375" style="64" customWidth="1"/>
    <col min="261" max="261" width="5.7109375" style="64" customWidth="1"/>
    <col min="262" max="262" width="2.28515625" style="64" customWidth="1"/>
    <col min="263" max="263" width="4.7109375" style="64" customWidth="1"/>
    <col min="264" max="264" width="5.7109375" style="64" customWidth="1"/>
    <col min="265" max="265" width="3.5703125" style="64" customWidth="1"/>
    <col min="266" max="266" width="3.42578125" style="64" customWidth="1"/>
    <col min="267" max="267" width="3.140625" style="64" customWidth="1"/>
    <col min="268" max="268" width="4.28515625" style="64" customWidth="1"/>
    <col min="269" max="269" width="3.140625" style="64" customWidth="1"/>
    <col min="270" max="270" width="3" style="64" customWidth="1"/>
    <col min="271" max="271" width="1.5703125" style="64" customWidth="1"/>
    <col min="272" max="284" width="3.5703125" style="64" customWidth="1"/>
    <col min="285" max="292" width="3.85546875" style="64" customWidth="1"/>
    <col min="293" max="512" width="9.140625" style="64"/>
    <col min="513" max="513" width="5.42578125" style="64" customWidth="1"/>
    <col min="514" max="514" width="5.28515625" style="64" customWidth="1"/>
    <col min="515" max="515" width="3.140625" style="64" customWidth="1"/>
    <col min="516" max="516" width="4.7109375" style="64" customWidth="1"/>
    <col min="517" max="517" width="5.7109375" style="64" customWidth="1"/>
    <col min="518" max="518" width="2.28515625" style="64" customWidth="1"/>
    <col min="519" max="519" width="4.7109375" style="64" customWidth="1"/>
    <col min="520" max="520" width="5.7109375" style="64" customWidth="1"/>
    <col min="521" max="521" width="3.5703125" style="64" customWidth="1"/>
    <col min="522" max="522" width="3.42578125" style="64" customWidth="1"/>
    <col min="523" max="523" width="3.140625" style="64" customWidth="1"/>
    <col min="524" max="524" width="4.28515625" style="64" customWidth="1"/>
    <col min="525" max="525" width="3.140625" style="64" customWidth="1"/>
    <col min="526" max="526" width="3" style="64" customWidth="1"/>
    <col min="527" max="527" width="1.5703125" style="64" customWidth="1"/>
    <col min="528" max="540" width="3.5703125" style="64" customWidth="1"/>
    <col min="541" max="548" width="3.85546875" style="64" customWidth="1"/>
    <col min="549" max="768" width="9.140625" style="64"/>
    <col min="769" max="769" width="5.42578125" style="64" customWidth="1"/>
    <col min="770" max="770" width="5.28515625" style="64" customWidth="1"/>
    <col min="771" max="771" width="3.140625" style="64" customWidth="1"/>
    <col min="772" max="772" width="4.7109375" style="64" customWidth="1"/>
    <col min="773" max="773" width="5.7109375" style="64" customWidth="1"/>
    <col min="774" max="774" width="2.28515625" style="64" customWidth="1"/>
    <col min="775" max="775" width="4.7109375" style="64" customWidth="1"/>
    <col min="776" max="776" width="5.7109375" style="64" customWidth="1"/>
    <col min="777" max="777" width="3.5703125" style="64" customWidth="1"/>
    <col min="778" max="778" width="3.42578125" style="64" customWidth="1"/>
    <col min="779" max="779" width="3.140625" style="64" customWidth="1"/>
    <col min="780" max="780" width="4.28515625" style="64" customWidth="1"/>
    <col min="781" max="781" width="3.140625" style="64" customWidth="1"/>
    <col min="782" max="782" width="3" style="64" customWidth="1"/>
    <col min="783" max="783" width="1.5703125" style="64" customWidth="1"/>
    <col min="784" max="796" width="3.5703125" style="64" customWidth="1"/>
    <col min="797" max="804" width="3.85546875" style="64" customWidth="1"/>
    <col min="805" max="1024" width="9.140625" style="64"/>
    <col min="1025" max="1025" width="5.42578125" style="64" customWidth="1"/>
    <col min="1026" max="1026" width="5.28515625" style="64" customWidth="1"/>
    <col min="1027" max="1027" width="3.140625" style="64" customWidth="1"/>
    <col min="1028" max="1028" width="4.7109375" style="64" customWidth="1"/>
    <col min="1029" max="1029" width="5.7109375" style="64" customWidth="1"/>
    <col min="1030" max="1030" width="2.28515625" style="64" customWidth="1"/>
    <col min="1031" max="1031" width="4.7109375" style="64" customWidth="1"/>
    <col min="1032" max="1032" width="5.7109375" style="64" customWidth="1"/>
    <col min="1033" max="1033" width="3.5703125" style="64" customWidth="1"/>
    <col min="1034" max="1034" width="3.42578125" style="64" customWidth="1"/>
    <col min="1035" max="1035" width="3.140625" style="64" customWidth="1"/>
    <col min="1036" max="1036" width="4.28515625" style="64" customWidth="1"/>
    <col min="1037" max="1037" width="3.140625" style="64" customWidth="1"/>
    <col min="1038" max="1038" width="3" style="64" customWidth="1"/>
    <col min="1039" max="1039" width="1.5703125" style="64" customWidth="1"/>
    <col min="1040" max="1052" width="3.5703125" style="64" customWidth="1"/>
    <col min="1053" max="1060" width="3.85546875" style="64" customWidth="1"/>
    <col min="1061" max="1280" width="9.140625" style="64"/>
    <col min="1281" max="1281" width="5.42578125" style="64" customWidth="1"/>
    <col min="1282" max="1282" width="5.28515625" style="64" customWidth="1"/>
    <col min="1283" max="1283" width="3.140625" style="64" customWidth="1"/>
    <col min="1284" max="1284" width="4.7109375" style="64" customWidth="1"/>
    <col min="1285" max="1285" width="5.7109375" style="64" customWidth="1"/>
    <col min="1286" max="1286" width="2.28515625" style="64" customWidth="1"/>
    <col min="1287" max="1287" width="4.7109375" style="64" customWidth="1"/>
    <col min="1288" max="1288" width="5.7109375" style="64" customWidth="1"/>
    <col min="1289" max="1289" width="3.5703125" style="64" customWidth="1"/>
    <col min="1290" max="1290" width="3.42578125" style="64" customWidth="1"/>
    <col min="1291" max="1291" width="3.140625" style="64" customWidth="1"/>
    <col min="1292" max="1292" width="4.28515625" style="64" customWidth="1"/>
    <col min="1293" max="1293" width="3.140625" style="64" customWidth="1"/>
    <col min="1294" max="1294" width="3" style="64" customWidth="1"/>
    <col min="1295" max="1295" width="1.5703125" style="64" customWidth="1"/>
    <col min="1296" max="1308" width="3.5703125" style="64" customWidth="1"/>
    <col min="1309" max="1316" width="3.85546875" style="64" customWidth="1"/>
    <col min="1317" max="1536" width="9.140625" style="64"/>
    <col min="1537" max="1537" width="5.42578125" style="64" customWidth="1"/>
    <col min="1538" max="1538" width="5.28515625" style="64" customWidth="1"/>
    <col min="1539" max="1539" width="3.140625" style="64" customWidth="1"/>
    <col min="1540" max="1540" width="4.7109375" style="64" customWidth="1"/>
    <col min="1541" max="1541" width="5.7109375" style="64" customWidth="1"/>
    <col min="1542" max="1542" width="2.28515625" style="64" customWidth="1"/>
    <col min="1543" max="1543" width="4.7109375" style="64" customWidth="1"/>
    <col min="1544" max="1544" width="5.7109375" style="64" customWidth="1"/>
    <col min="1545" max="1545" width="3.5703125" style="64" customWidth="1"/>
    <col min="1546" max="1546" width="3.42578125" style="64" customWidth="1"/>
    <col min="1547" max="1547" width="3.140625" style="64" customWidth="1"/>
    <col min="1548" max="1548" width="4.28515625" style="64" customWidth="1"/>
    <col min="1549" max="1549" width="3.140625" style="64" customWidth="1"/>
    <col min="1550" max="1550" width="3" style="64" customWidth="1"/>
    <col min="1551" max="1551" width="1.5703125" style="64" customWidth="1"/>
    <col min="1552" max="1564" width="3.5703125" style="64" customWidth="1"/>
    <col min="1565" max="1572" width="3.85546875" style="64" customWidth="1"/>
    <col min="1573" max="1792" width="9.140625" style="64"/>
    <col min="1793" max="1793" width="5.42578125" style="64" customWidth="1"/>
    <col min="1794" max="1794" width="5.28515625" style="64" customWidth="1"/>
    <col min="1795" max="1795" width="3.140625" style="64" customWidth="1"/>
    <col min="1796" max="1796" width="4.7109375" style="64" customWidth="1"/>
    <col min="1797" max="1797" width="5.7109375" style="64" customWidth="1"/>
    <col min="1798" max="1798" width="2.28515625" style="64" customWidth="1"/>
    <col min="1799" max="1799" width="4.7109375" style="64" customWidth="1"/>
    <col min="1800" max="1800" width="5.7109375" style="64" customWidth="1"/>
    <col min="1801" max="1801" width="3.5703125" style="64" customWidth="1"/>
    <col min="1802" max="1802" width="3.42578125" style="64" customWidth="1"/>
    <col min="1803" max="1803" width="3.140625" style="64" customWidth="1"/>
    <col min="1804" max="1804" width="4.28515625" style="64" customWidth="1"/>
    <col min="1805" max="1805" width="3.140625" style="64" customWidth="1"/>
    <col min="1806" max="1806" width="3" style="64" customWidth="1"/>
    <col min="1807" max="1807" width="1.5703125" style="64" customWidth="1"/>
    <col min="1808" max="1820" width="3.5703125" style="64" customWidth="1"/>
    <col min="1821" max="1828" width="3.85546875" style="64" customWidth="1"/>
    <col min="1829" max="2048" width="9.140625" style="64"/>
    <col min="2049" max="2049" width="5.42578125" style="64" customWidth="1"/>
    <col min="2050" max="2050" width="5.28515625" style="64" customWidth="1"/>
    <col min="2051" max="2051" width="3.140625" style="64" customWidth="1"/>
    <col min="2052" max="2052" width="4.7109375" style="64" customWidth="1"/>
    <col min="2053" max="2053" width="5.7109375" style="64" customWidth="1"/>
    <col min="2054" max="2054" width="2.28515625" style="64" customWidth="1"/>
    <col min="2055" max="2055" width="4.7109375" style="64" customWidth="1"/>
    <col min="2056" max="2056" width="5.7109375" style="64" customWidth="1"/>
    <col min="2057" max="2057" width="3.5703125" style="64" customWidth="1"/>
    <col min="2058" max="2058" width="3.42578125" style="64" customWidth="1"/>
    <col min="2059" max="2059" width="3.140625" style="64" customWidth="1"/>
    <col min="2060" max="2060" width="4.28515625" style="64" customWidth="1"/>
    <col min="2061" max="2061" width="3.140625" style="64" customWidth="1"/>
    <col min="2062" max="2062" width="3" style="64" customWidth="1"/>
    <col min="2063" max="2063" width="1.5703125" style="64" customWidth="1"/>
    <col min="2064" max="2076" width="3.5703125" style="64" customWidth="1"/>
    <col min="2077" max="2084" width="3.85546875" style="64" customWidth="1"/>
    <col min="2085" max="2304" width="9.140625" style="64"/>
    <col min="2305" max="2305" width="5.42578125" style="64" customWidth="1"/>
    <col min="2306" max="2306" width="5.28515625" style="64" customWidth="1"/>
    <col min="2307" max="2307" width="3.140625" style="64" customWidth="1"/>
    <col min="2308" max="2308" width="4.7109375" style="64" customWidth="1"/>
    <col min="2309" max="2309" width="5.7109375" style="64" customWidth="1"/>
    <col min="2310" max="2310" width="2.28515625" style="64" customWidth="1"/>
    <col min="2311" max="2311" width="4.7109375" style="64" customWidth="1"/>
    <col min="2312" max="2312" width="5.7109375" style="64" customWidth="1"/>
    <col min="2313" max="2313" width="3.5703125" style="64" customWidth="1"/>
    <col min="2314" max="2314" width="3.42578125" style="64" customWidth="1"/>
    <col min="2315" max="2315" width="3.140625" style="64" customWidth="1"/>
    <col min="2316" max="2316" width="4.28515625" style="64" customWidth="1"/>
    <col min="2317" max="2317" width="3.140625" style="64" customWidth="1"/>
    <col min="2318" max="2318" width="3" style="64" customWidth="1"/>
    <col min="2319" max="2319" width="1.5703125" style="64" customWidth="1"/>
    <col min="2320" max="2332" width="3.5703125" style="64" customWidth="1"/>
    <col min="2333" max="2340" width="3.85546875" style="64" customWidth="1"/>
    <col min="2341" max="2560" width="9.140625" style="64"/>
    <col min="2561" max="2561" width="5.42578125" style="64" customWidth="1"/>
    <col min="2562" max="2562" width="5.28515625" style="64" customWidth="1"/>
    <col min="2563" max="2563" width="3.140625" style="64" customWidth="1"/>
    <col min="2564" max="2564" width="4.7109375" style="64" customWidth="1"/>
    <col min="2565" max="2565" width="5.7109375" style="64" customWidth="1"/>
    <col min="2566" max="2566" width="2.28515625" style="64" customWidth="1"/>
    <col min="2567" max="2567" width="4.7109375" style="64" customWidth="1"/>
    <col min="2568" max="2568" width="5.7109375" style="64" customWidth="1"/>
    <col min="2569" max="2569" width="3.5703125" style="64" customWidth="1"/>
    <col min="2570" max="2570" width="3.42578125" style="64" customWidth="1"/>
    <col min="2571" max="2571" width="3.140625" style="64" customWidth="1"/>
    <col min="2572" max="2572" width="4.28515625" style="64" customWidth="1"/>
    <col min="2573" max="2573" width="3.140625" style="64" customWidth="1"/>
    <col min="2574" max="2574" width="3" style="64" customWidth="1"/>
    <col min="2575" max="2575" width="1.5703125" style="64" customWidth="1"/>
    <col min="2576" max="2588" width="3.5703125" style="64" customWidth="1"/>
    <col min="2589" max="2596" width="3.85546875" style="64" customWidth="1"/>
    <col min="2597" max="2816" width="9.140625" style="64"/>
    <col min="2817" max="2817" width="5.42578125" style="64" customWidth="1"/>
    <col min="2818" max="2818" width="5.28515625" style="64" customWidth="1"/>
    <col min="2819" max="2819" width="3.140625" style="64" customWidth="1"/>
    <col min="2820" max="2820" width="4.7109375" style="64" customWidth="1"/>
    <col min="2821" max="2821" width="5.7109375" style="64" customWidth="1"/>
    <col min="2822" max="2822" width="2.28515625" style="64" customWidth="1"/>
    <col min="2823" max="2823" width="4.7109375" style="64" customWidth="1"/>
    <col min="2824" max="2824" width="5.7109375" style="64" customWidth="1"/>
    <col min="2825" max="2825" width="3.5703125" style="64" customWidth="1"/>
    <col min="2826" max="2826" width="3.42578125" style="64" customWidth="1"/>
    <col min="2827" max="2827" width="3.140625" style="64" customWidth="1"/>
    <col min="2828" max="2828" width="4.28515625" style="64" customWidth="1"/>
    <col min="2829" max="2829" width="3.140625" style="64" customWidth="1"/>
    <col min="2830" max="2830" width="3" style="64" customWidth="1"/>
    <col min="2831" max="2831" width="1.5703125" style="64" customWidth="1"/>
    <col min="2832" max="2844" width="3.5703125" style="64" customWidth="1"/>
    <col min="2845" max="2852" width="3.85546875" style="64" customWidth="1"/>
    <col min="2853" max="3072" width="9.140625" style="64"/>
    <col min="3073" max="3073" width="5.42578125" style="64" customWidth="1"/>
    <col min="3074" max="3074" width="5.28515625" style="64" customWidth="1"/>
    <col min="3075" max="3075" width="3.140625" style="64" customWidth="1"/>
    <col min="3076" max="3076" width="4.7109375" style="64" customWidth="1"/>
    <col min="3077" max="3077" width="5.7109375" style="64" customWidth="1"/>
    <col min="3078" max="3078" width="2.28515625" style="64" customWidth="1"/>
    <col min="3079" max="3079" width="4.7109375" style="64" customWidth="1"/>
    <col min="3080" max="3080" width="5.7109375" style="64" customWidth="1"/>
    <col min="3081" max="3081" width="3.5703125" style="64" customWidth="1"/>
    <col min="3082" max="3082" width="3.42578125" style="64" customWidth="1"/>
    <col min="3083" max="3083" width="3.140625" style="64" customWidth="1"/>
    <col min="3084" max="3084" width="4.28515625" style="64" customWidth="1"/>
    <col min="3085" max="3085" width="3.140625" style="64" customWidth="1"/>
    <col min="3086" max="3086" width="3" style="64" customWidth="1"/>
    <col min="3087" max="3087" width="1.5703125" style="64" customWidth="1"/>
    <col min="3088" max="3100" width="3.5703125" style="64" customWidth="1"/>
    <col min="3101" max="3108" width="3.85546875" style="64" customWidth="1"/>
    <col min="3109" max="3328" width="9.140625" style="64"/>
    <col min="3329" max="3329" width="5.42578125" style="64" customWidth="1"/>
    <col min="3330" max="3330" width="5.28515625" style="64" customWidth="1"/>
    <col min="3331" max="3331" width="3.140625" style="64" customWidth="1"/>
    <col min="3332" max="3332" width="4.7109375" style="64" customWidth="1"/>
    <col min="3333" max="3333" width="5.7109375" style="64" customWidth="1"/>
    <col min="3334" max="3334" width="2.28515625" style="64" customWidth="1"/>
    <col min="3335" max="3335" width="4.7109375" style="64" customWidth="1"/>
    <col min="3336" max="3336" width="5.7109375" style="64" customWidth="1"/>
    <col min="3337" max="3337" width="3.5703125" style="64" customWidth="1"/>
    <col min="3338" max="3338" width="3.42578125" style="64" customWidth="1"/>
    <col min="3339" max="3339" width="3.140625" style="64" customWidth="1"/>
    <col min="3340" max="3340" width="4.28515625" style="64" customWidth="1"/>
    <col min="3341" max="3341" width="3.140625" style="64" customWidth="1"/>
    <col min="3342" max="3342" width="3" style="64" customWidth="1"/>
    <col min="3343" max="3343" width="1.5703125" style="64" customWidth="1"/>
    <col min="3344" max="3356" width="3.5703125" style="64" customWidth="1"/>
    <col min="3357" max="3364" width="3.85546875" style="64" customWidth="1"/>
    <col min="3365" max="3584" width="9.140625" style="64"/>
    <col min="3585" max="3585" width="5.42578125" style="64" customWidth="1"/>
    <col min="3586" max="3586" width="5.28515625" style="64" customWidth="1"/>
    <col min="3587" max="3587" width="3.140625" style="64" customWidth="1"/>
    <col min="3588" max="3588" width="4.7109375" style="64" customWidth="1"/>
    <col min="3589" max="3589" width="5.7109375" style="64" customWidth="1"/>
    <col min="3590" max="3590" width="2.28515625" style="64" customWidth="1"/>
    <col min="3591" max="3591" width="4.7109375" style="64" customWidth="1"/>
    <col min="3592" max="3592" width="5.7109375" style="64" customWidth="1"/>
    <col min="3593" max="3593" width="3.5703125" style="64" customWidth="1"/>
    <col min="3594" max="3594" width="3.42578125" style="64" customWidth="1"/>
    <col min="3595" max="3595" width="3.140625" style="64" customWidth="1"/>
    <col min="3596" max="3596" width="4.28515625" style="64" customWidth="1"/>
    <col min="3597" max="3597" width="3.140625" style="64" customWidth="1"/>
    <col min="3598" max="3598" width="3" style="64" customWidth="1"/>
    <col min="3599" max="3599" width="1.5703125" style="64" customWidth="1"/>
    <col min="3600" max="3612" width="3.5703125" style="64" customWidth="1"/>
    <col min="3613" max="3620" width="3.85546875" style="64" customWidth="1"/>
    <col min="3621" max="3840" width="9.140625" style="64"/>
    <col min="3841" max="3841" width="5.42578125" style="64" customWidth="1"/>
    <col min="3842" max="3842" width="5.28515625" style="64" customWidth="1"/>
    <col min="3843" max="3843" width="3.140625" style="64" customWidth="1"/>
    <col min="3844" max="3844" width="4.7109375" style="64" customWidth="1"/>
    <col min="3845" max="3845" width="5.7109375" style="64" customWidth="1"/>
    <col min="3846" max="3846" width="2.28515625" style="64" customWidth="1"/>
    <col min="3847" max="3847" width="4.7109375" style="64" customWidth="1"/>
    <col min="3848" max="3848" width="5.7109375" style="64" customWidth="1"/>
    <col min="3849" max="3849" width="3.5703125" style="64" customWidth="1"/>
    <col min="3850" max="3850" width="3.42578125" style="64" customWidth="1"/>
    <col min="3851" max="3851" width="3.140625" style="64" customWidth="1"/>
    <col min="3852" max="3852" width="4.28515625" style="64" customWidth="1"/>
    <col min="3853" max="3853" width="3.140625" style="64" customWidth="1"/>
    <col min="3854" max="3854" width="3" style="64" customWidth="1"/>
    <col min="3855" max="3855" width="1.5703125" style="64" customWidth="1"/>
    <col min="3856" max="3868" width="3.5703125" style="64" customWidth="1"/>
    <col min="3869" max="3876" width="3.85546875" style="64" customWidth="1"/>
    <col min="3877" max="4096" width="9.140625" style="64"/>
    <col min="4097" max="4097" width="5.42578125" style="64" customWidth="1"/>
    <col min="4098" max="4098" width="5.28515625" style="64" customWidth="1"/>
    <col min="4099" max="4099" width="3.140625" style="64" customWidth="1"/>
    <col min="4100" max="4100" width="4.7109375" style="64" customWidth="1"/>
    <col min="4101" max="4101" width="5.7109375" style="64" customWidth="1"/>
    <col min="4102" max="4102" width="2.28515625" style="64" customWidth="1"/>
    <col min="4103" max="4103" width="4.7109375" style="64" customWidth="1"/>
    <col min="4104" max="4104" width="5.7109375" style="64" customWidth="1"/>
    <col min="4105" max="4105" width="3.5703125" style="64" customWidth="1"/>
    <col min="4106" max="4106" width="3.42578125" style="64" customWidth="1"/>
    <col min="4107" max="4107" width="3.140625" style="64" customWidth="1"/>
    <col min="4108" max="4108" width="4.28515625" style="64" customWidth="1"/>
    <col min="4109" max="4109" width="3.140625" style="64" customWidth="1"/>
    <col min="4110" max="4110" width="3" style="64" customWidth="1"/>
    <col min="4111" max="4111" width="1.5703125" style="64" customWidth="1"/>
    <col min="4112" max="4124" width="3.5703125" style="64" customWidth="1"/>
    <col min="4125" max="4132" width="3.85546875" style="64" customWidth="1"/>
    <col min="4133" max="4352" width="9.140625" style="64"/>
    <col min="4353" max="4353" width="5.42578125" style="64" customWidth="1"/>
    <col min="4354" max="4354" width="5.28515625" style="64" customWidth="1"/>
    <col min="4355" max="4355" width="3.140625" style="64" customWidth="1"/>
    <col min="4356" max="4356" width="4.7109375" style="64" customWidth="1"/>
    <col min="4357" max="4357" width="5.7109375" style="64" customWidth="1"/>
    <col min="4358" max="4358" width="2.28515625" style="64" customWidth="1"/>
    <col min="4359" max="4359" width="4.7109375" style="64" customWidth="1"/>
    <col min="4360" max="4360" width="5.7109375" style="64" customWidth="1"/>
    <col min="4361" max="4361" width="3.5703125" style="64" customWidth="1"/>
    <col min="4362" max="4362" width="3.42578125" style="64" customWidth="1"/>
    <col min="4363" max="4363" width="3.140625" style="64" customWidth="1"/>
    <col min="4364" max="4364" width="4.28515625" style="64" customWidth="1"/>
    <col min="4365" max="4365" width="3.140625" style="64" customWidth="1"/>
    <col min="4366" max="4366" width="3" style="64" customWidth="1"/>
    <col min="4367" max="4367" width="1.5703125" style="64" customWidth="1"/>
    <col min="4368" max="4380" width="3.5703125" style="64" customWidth="1"/>
    <col min="4381" max="4388" width="3.85546875" style="64" customWidth="1"/>
    <col min="4389" max="4608" width="9.140625" style="64"/>
    <col min="4609" max="4609" width="5.42578125" style="64" customWidth="1"/>
    <col min="4610" max="4610" width="5.28515625" style="64" customWidth="1"/>
    <col min="4611" max="4611" width="3.140625" style="64" customWidth="1"/>
    <col min="4612" max="4612" width="4.7109375" style="64" customWidth="1"/>
    <col min="4613" max="4613" width="5.7109375" style="64" customWidth="1"/>
    <col min="4614" max="4614" width="2.28515625" style="64" customWidth="1"/>
    <col min="4615" max="4615" width="4.7109375" style="64" customWidth="1"/>
    <col min="4616" max="4616" width="5.7109375" style="64" customWidth="1"/>
    <col min="4617" max="4617" width="3.5703125" style="64" customWidth="1"/>
    <col min="4618" max="4618" width="3.42578125" style="64" customWidth="1"/>
    <col min="4619" max="4619" width="3.140625" style="64" customWidth="1"/>
    <col min="4620" max="4620" width="4.28515625" style="64" customWidth="1"/>
    <col min="4621" max="4621" width="3.140625" style="64" customWidth="1"/>
    <col min="4622" max="4622" width="3" style="64" customWidth="1"/>
    <col min="4623" max="4623" width="1.5703125" style="64" customWidth="1"/>
    <col min="4624" max="4636" width="3.5703125" style="64" customWidth="1"/>
    <col min="4637" max="4644" width="3.85546875" style="64" customWidth="1"/>
    <col min="4645" max="4864" width="9.140625" style="64"/>
    <col min="4865" max="4865" width="5.42578125" style="64" customWidth="1"/>
    <col min="4866" max="4866" width="5.28515625" style="64" customWidth="1"/>
    <col min="4867" max="4867" width="3.140625" style="64" customWidth="1"/>
    <col min="4868" max="4868" width="4.7109375" style="64" customWidth="1"/>
    <col min="4869" max="4869" width="5.7109375" style="64" customWidth="1"/>
    <col min="4870" max="4870" width="2.28515625" style="64" customWidth="1"/>
    <col min="4871" max="4871" width="4.7109375" style="64" customWidth="1"/>
    <col min="4872" max="4872" width="5.7109375" style="64" customWidth="1"/>
    <col min="4873" max="4873" width="3.5703125" style="64" customWidth="1"/>
    <col min="4874" max="4874" width="3.42578125" style="64" customWidth="1"/>
    <col min="4875" max="4875" width="3.140625" style="64" customWidth="1"/>
    <col min="4876" max="4876" width="4.28515625" style="64" customWidth="1"/>
    <col min="4877" max="4877" width="3.140625" style="64" customWidth="1"/>
    <col min="4878" max="4878" width="3" style="64" customWidth="1"/>
    <col min="4879" max="4879" width="1.5703125" style="64" customWidth="1"/>
    <col min="4880" max="4892" width="3.5703125" style="64" customWidth="1"/>
    <col min="4893" max="4900" width="3.85546875" style="64" customWidth="1"/>
    <col min="4901" max="5120" width="9.140625" style="64"/>
    <col min="5121" max="5121" width="5.42578125" style="64" customWidth="1"/>
    <col min="5122" max="5122" width="5.28515625" style="64" customWidth="1"/>
    <col min="5123" max="5123" width="3.140625" style="64" customWidth="1"/>
    <col min="5124" max="5124" width="4.7109375" style="64" customWidth="1"/>
    <col min="5125" max="5125" width="5.7109375" style="64" customWidth="1"/>
    <col min="5126" max="5126" width="2.28515625" style="64" customWidth="1"/>
    <col min="5127" max="5127" width="4.7109375" style="64" customWidth="1"/>
    <col min="5128" max="5128" width="5.7109375" style="64" customWidth="1"/>
    <col min="5129" max="5129" width="3.5703125" style="64" customWidth="1"/>
    <col min="5130" max="5130" width="3.42578125" style="64" customWidth="1"/>
    <col min="5131" max="5131" width="3.140625" style="64" customWidth="1"/>
    <col min="5132" max="5132" width="4.28515625" style="64" customWidth="1"/>
    <col min="5133" max="5133" width="3.140625" style="64" customWidth="1"/>
    <col min="5134" max="5134" width="3" style="64" customWidth="1"/>
    <col min="5135" max="5135" width="1.5703125" style="64" customWidth="1"/>
    <col min="5136" max="5148" width="3.5703125" style="64" customWidth="1"/>
    <col min="5149" max="5156" width="3.85546875" style="64" customWidth="1"/>
    <col min="5157" max="5376" width="9.140625" style="64"/>
    <col min="5377" max="5377" width="5.42578125" style="64" customWidth="1"/>
    <col min="5378" max="5378" width="5.28515625" style="64" customWidth="1"/>
    <col min="5379" max="5379" width="3.140625" style="64" customWidth="1"/>
    <col min="5380" max="5380" width="4.7109375" style="64" customWidth="1"/>
    <col min="5381" max="5381" width="5.7109375" style="64" customWidth="1"/>
    <col min="5382" max="5382" width="2.28515625" style="64" customWidth="1"/>
    <col min="5383" max="5383" width="4.7109375" style="64" customWidth="1"/>
    <col min="5384" max="5384" width="5.7109375" style="64" customWidth="1"/>
    <col min="5385" max="5385" width="3.5703125" style="64" customWidth="1"/>
    <col min="5386" max="5386" width="3.42578125" style="64" customWidth="1"/>
    <col min="5387" max="5387" width="3.140625" style="64" customWidth="1"/>
    <col min="5388" max="5388" width="4.28515625" style="64" customWidth="1"/>
    <col min="5389" max="5389" width="3.140625" style="64" customWidth="1"/>
    <col min="5390" max="5390" width="3" style="64" customWidth="1"/>
    <col min="5391" max="5391" width="1.5703125" style="64" customWidth="1"/>
    <col min="5392" max="5404" width="3.5703125" style="64" customWidth="1"/>
    <col min="5405" max="5412" width="3.85546875" style="64" customWidth="1"/>
    <col min="5413" max="5632" width="9.140625" style="64"/>
    <col min="5633" max="5633" width="5.42578125" style="64" customWidth="1"/>
    <col min="5634" max="5634" width="5.28515625" style="64" customWidth="1"/>
    <col min="5635" max="5635" width="3.140625" style="64" customWidth="1"/>
    <col min="5636" max="5636" width="4.7109375" style="64" customWidth="1"/>
    <col min="5637" max="5637" width="5.7109375" style="64" customWidth="1"/>
    <col min="5638" max="5638" width="2.28515625" style="64" customWidth="1"/>
    <col min="5639" max="5639" width="4.7109375" style="64" customWidth="1"/>
    <col min="5640" max="5640" width="5.7109375" style="64" customWidth="1"/>
    <col min="5641" max="5641" width="3.5703125" style="64" customWidth="1"/>
    <col min="5642" max="5642" width="3.42578125" style="64" customWidth="1"/>
    <col min="5643" max="5643" width="3.140625" style="64" customWidth="1"/>
    <col min="5644" max="5644" width="4.28515625" style="64" customWidth="1"/>
    <col min="5645" max="5645" width="3.140625" style="64" customWidth="1"/>
    <col min="5646" max="5646" width="3" style="64" customWidth="1"/>
    <col min="5647" max="5647" width="1.5703125" style="64" customWidth="1"/>
    <col min="5648" max="5660" width="3.5703125" style="64" customWidth="1"/>
    <col min="5661" max="5668" width="3.85546875" style="64" customWidth="1"/>
    <col min="5669" max="5888" width="9.140625" style="64"/>
    <col min="5889" max="5889" width="5.42578125" style="64" customWidth="1"/>
    <col min="5890" max="5890" width="5.28515625" style="64" customWidth="1"/>
    <col min="5891" max="5891" width="3.140625" style="64" customWidth="1"/>
    <col min="5892" max="5892" width="4.7109375" style="64" customWidth="1"/>
    <col min="5893" max="5893" width="5.7109375" style="64" customWidth="1"/>
    <col min="5894" max="5894" width="2.28515625" style="64" customWidth="1"/>
    <col min="5895" max="5895" width="4.7109375" style="64" customWidth="1"/>
    <col min="5896" max="5896" width="5.7109375" style="64" customWidth="1"/>
    <col min="5897" max="5897" width="3.5703125" style="64" customWidth="1"/>
    <col min="5898" max="5898" width="3.42578125" style="64" customWidth="1"/>
    <col min="5899" max="5899" width="3.140625" style="64" customWidth="1"/>
    <col min="5900" max="5900" width="4.28515625" style="64" customWidth="1"/>
    <col min="5901" max="5901" width="3.140625" style="64" customWidth="1"/>
    <col min="5902" max="5902" width="3" style="64" customWidth="1"/>
    <col min="5903" max="5903" width="1.5703125" style="64" customWidth="1"/>
    <col min="5904" max="5916" width="3.5703125" style="64" customWidth="1"/>
    <col min="5917" max="5924" width="3.85546875" style="64" customWidth="1"/>
    <col min="5925" max="6144" width="9.140625" style="64"/>
    <col min="6145" max="6145" width="5.42578125" style="64" customWidth="1"/>
    <col min="6146" max="6146" width="5.28515625" style="64" customWidth="1"/>
    <col min="6147" max="6147" width="3.140625" style="64" customWidth="1"/>
    <col min="6148" max="6148" width="4.7109375" style="64" customWidth="1"/>
    <col min="6149" max="6149" width="5.7109375" style="64" customWidth="1"/>
    <col min="6150" max="6150" width="2.28515625" style="64" customWidth="1"/>
    <col min="6151" max="6151" width="4.7109375" style="64" customWidth="1"/>
    <col min="6152" max="6152" width="5.7109375" style="64" customWidth="1"/>
    <col min="6153" max="6153" width="3.5703125" style="64" customWidth="1"/>
    <col min="6154" max="6154" width="3.42578125" style="64" customWidth="1"/>
    <col min="6155" max="6155" width="3.140625" style="64" customWidth="1"/>
    <col min="6156" max="6156" width="4.28515625" style="64" customWidth="1"/>
    <col min="6157" max="6157" width="3.140625" style="64" customWidth="1"/>
    <col min="6158" max="6158" width="3" style="64" customWidth="1"/>
    <col min="6159" max="6159" width="1.5703125" style="64" customWidth="1"/>
    <col min="6160" max="6172" width="3.5703125" style="64" customWidth="1"/>
    <col min="6173" max="6180" width="3.85546875" style="64" customWidth="1"/>
    <col min="6181" max="6400" width="9.140625" style="64"/>
    <col min="6401" max="6401" width="5.42578125" style="64" customWidth="1"/>
    <col min="6402" max="6402" width="5.28515625" style="64" customWidth="1"/>
    <col min="6403" max="6403" width="3.140625" style="64" customWidth="1"/>
    <col min="6404" max="6404" width="4.7109375" style="64" customWidth="1"/>
    <col min="6405" max="6405" width="5.7109375" style="64" customWidth="1"/>
    <col min="6406" max="6406" width="2.28515625" style="64" customWidth="1"/>
    <col min="6407" max="6407" width="4.7109375" style="64" customWidth="1"/>
    <col min="6408" max="6408" width="5.7109375" style="64" customWidth="1"/>
    <col min="6409" max="6409" width="3.5703125" style="64" customWidth="1"/>
    <col min="6410" max="6410" width="3.42578125" style="64" customWidth="1"/>
    <col min="6411" max="6411" width="3.140625" style="64" customWidth="1"/>
    <col min="6412" max="6412" width="4.28515625" style="64" customWidth="1"/>
    <col min="6413" max="6413" width="3.140625" style="64" customWidth="1"/>
    <col min="6414" max="6414" width="3" style="64" customWidth="1"/>
    <col min="6415" max="6415" width="1.5703125" style="64" customWidth="1"/>
    <col min="6416" max="6428" width="3.5703125" style="64" customWidth="1"/>
    <col min="6429" max="6436" width="3.85546875" style="64" customWidth="1"/>
    <col min="6437" max="6656" width="9.140625" style="64"/>
    <col min="6657" max="6657" width="5.42578125" style="64" customWidth="1"/>
    <col min="6658" max="6658" width="5.28515625" style="64" customWidth="1"/>
    <col min="6659" max="6659" width="3.140625" style="64" customWidth="1"/>
    <col min="6660" max="6660" width="4.7109375" style="64" customWidth="1"/>
    <col min="6661" max="6661" width="5.7109375" style="64" customWidth="1"/>
    <col min="6662" max="6662" width="2.28515625" style="64" customWidth="1"/>
    <col min="6663" max="6663" width="4.7109375" style="64" customWidth="1"/>
    <col min="6664" max="6664" width="5.7109375" style="64" customWidth="1"/>
    <col min="6665" max="6665" width="3.5703125" style="64" customWidth="1"/>
    <col min="6666" max="6666" width="3.42578125" style="64" customWidth="1"/>
    <col min="6667" max="6667" width="3.140625" style="64" customWidth="1"/>
    <col min="6668" max="6668" width="4.28515625" style="64" customWidth="1"/>
    <col min="6669" max="6669" width="3.140625" style="64" customWidth="1"/>
    <col min="6670" max="6670" width="3" style="64" customWidth="1"/>
    <col min="6671" max="6671" width="1.5703125" style="64" customWidth="1"/>
    <col min="6672" max="6684" width="3.5703125" style="64" customWidth="1"/>
    <col min="6685" max="6692" width="3.85546875" style="64" customWidth="1"/>
    <col min="6693" max="6912" width="9.140625" style="64"/>
    <col min="6913" max="6913" width="5.42578125" style="64" customWidth="1"/>
    <col min="6914" max="6914" width="5.28515625" style="64" customWidth="1"/>
    <col min="6915" max="6915" width="3.140625" style="64" customWidth="1"/>
    <col min="6916" max="6916" width="4.7109375" style="64" customWidth="1"/>
    <col min="6917" max="6917" width="5.7109375" style="64" customWidth="1"/>
    <col min="6918" max="6918" width="2.28515625" style="64" customWidth="1"/>
    <col min="6919" max="6919" width="4.7109375" style="64" customWidth="1"/>
    <col min="6920" max="6920" width="5.7109375" style="64" customWidth="1"/>
    <col min="6921" max="6921" width="3.5703125" style="64" customWidth="1"/>
    <col min="6922" max="6922" width="3.42578125" style="64" customWidth="1"/>
    <col min="6923" max="6923" width="3.140625" style="64" customWidth="1"/>
    <col min="6924" max="6924" width="4.28515625" style="64" customWidth="1"/>
    <col min="6925" max="6925" width="3.140625" style="64" customWidth="1"/>
    <col min="6926" max="6926" width="3" style="64" customWidth="1"/>
    <col min="6927" max="6927" width="1.5703125" style="64" customWidth="1"/>
    <col min="6928" max="6940" width="3.5703125" style="64" customWidth="1"/>
    <col min="6941" max="6948" width="3.85546875" style="64" customWidth="1"/>
    <col min="6949" max="7168" width="9.140625" style="64"/>
    <col min="7169" max="7169" width="5.42578125" style="64" customWidth="1"/>
    <col min="7170" max="7170" width="5.28515625" style="64" customWidth="1"/>
    <col min="7171" max="7171" width="3.140625" style="64" customWidth="1"/>
    <col min="7172" max="7172" width="4.7109375" style="64" customWidth="1"/>
    <col min="7173" max="7173" width="5.7109375" style="64" customWidth="1"/>
    <col min="7174" max="7174" width="2.28515625" style="64" customWidth="1"/>
    <col min="7175" max="7175" width="4.7109375" style="64" customWidth="1"/>
    <col min="7176" max="7176" width="5.7109375" style="64" customWidth="1"/>
    <col min="7177" max="7177" width="3.5703125" style="64" customWidth="1"/>
    <col min="7178" max="7178" width="3.42578125" style="64" customWidth="1"/>
    <col min="7179" max="7179" width="3.140625" style="64" customWidth="1"/>
    <col min="7180" max="7180" width="4.28515625" style="64" customWidth="1"/>
    <col min="7181" max="7181" width="3.140625" style="64" customWidth="1"/>
    <col min="7182" max="7182" width="3" style="64" customWidth="1"/>
    <col min="7183" max="7183" width="1.5703125" style="64" customWidth="1"/>
    <col min="7184" max="7196" width="3.5703125" style="64" customWidth="1"/>
    <col min="7197" max="7204" width="3.85546875" style="64" customWidth="1"/>
    <col min="7205" max="7424" width="9.140625" style="64"/>
    <col min="7425" max="7425" width="5.42578125" style="64" customWidth="1"/>
    <col min="7426" max="7426" width="5.28515625" style="64" customWidth="1"/>
    <col min="7427" max="7427" width="3.140625" style="64" customWidth="1"/>
    <col min="7428" max="7428" width="4.7109375" style="64" customWidth="1"/>
    <col min="7429" max="7429" width="5.7109375" style="64" customWidth="1"/>
    <col min="7430" max="7430" width="2.28515625" style="64" customWidth="1"/>
    <col min="7431" max="7431" width="4.7109375" style="64" customWidth="1"/>
    <col min="7432" max="7432" width="5.7109375" style="64" customWidth="1"/>
    <col min="7433" max="7433" width="3.5703125" style="64" customWidth="1"/>
    <col min="7434" max="7434" width="3.42578125" style="64" customWidth="1"/>
    <col min="7435" max="7435" width="3.140625" style="64" customWidth="1"/>
    <col min="7436" max="7436" width="4.28515625" style="64" customWidth="1"/>
    <col min="7437" max="7437" width="3.140625" style="64" customWidth="1"/>
    <col min="7438" max="7438" width="3" style="64" customWidth="1"/>
    <col min="7439" max="7439" width="1.5703125" style="64" customWidth="1"/>
    <col min="7440" max="7452" width="3.5703125" style="64" customWidth="1"/>
    <col min="7453" max="7460" width="3.85546875" style="64" customWidth="1"/>
    <col min="7461" max="7680" width="9.140625" style="64"/>
    <col min="7681" max="7681" width="5.42578125" style="64" customWidth="1"/>
    <col min="7682" max="7682" width="5.28515625" style="64" customWidth="1"/>
    <col min="7683" max="7683" width="3.140625" style="64" customWidth="1"/>
    <col min="7684" max="7684" width="4.7109375" style="64" customWidth="1"/>
    <col min="7685" max="7685" width="5.7109375" style="64" customWidth="1"/>
    <col min="7686" max="7686" width="2.28515625" style="64" customWidth="1"/>
    <col min="7687" max="7687" width="4.7109375" style="64" customWidth="1"/>
    <col min="7688" max="7688" width="5.7109375" style="64" customWidth="1"/>
    <col min="7689" max="7689" width="3.5703125" style="64" customWidth="1"/>
    <col min="7690" max="7690" width="3.42578125" style="64" customWidth="1"/>
    <col min="7691" max="7691" width="3.140625" style="64" customWidth="1"/>
    <col min="7692" max="7692" width="4.28515625" style="64" customWidth="1"/>
    <col min="7693" max="7693" width="3.140625" style="64" customWidth="1"/>
    <col min="7694" max="7694" width="3" style="64" customWidth="1"/>
    <col min="7695" max="7695" width="1.5703125" style="64" customWidth="1"/>
    <col min="7696" max="7708" width="3.5703125" style="64" customWidth="1"/>
    <col min="7709" max="7716" width="3.85546875" style="64" customWidth="1"/>
    <col min="7717" max="7936" width="9.140625" style="64"/>
    <col min="7937" max="7937" width="5.42578125" style="64" customWidth="1"/>
    <col min="7938" max="7938" width="5.28515625" style="64" customWidth="1"/>
    <col min="7939" max="7939" width="3.140625" style="64" customWidth="1"/>
    <col min="7940" max="7940" width="4.7109375" style="64" customWidth="1"/>
    <col min="7941" max="7941" width="5.7109375" style="64" customWidth="1"/>
    <col min="7942" max="7942" width="2.28515625" style="64" customWidth="1"/>
    <col min="7943" max="7943" width="4.7109375" style="64" customWidth="1"/>
    <col min="7944" max="7944" width="5.7109375" style="64" customWidth="1"/>
    <col min="7945" max="7945" width="3.5703125" style="64" customWidth="1"/>
    <col min="7946" max="7946" width="3.42578125" style="64" customWidth="1"/>
    <col min="7947" max="7947" width="3.140625" style="64" customWidth="1"/>
    <col min="7948" max="7948" width="4.28515625" style="64" customWidth="1"/>
    <col min="7949" max="7949" width="3.140625" style="64" customWidth="1"/>
    <col min="7950" max="7950" width="3" style="64" customWidth="1"/>
    <col min="7951" max="7951" width="1.5703125" style="64" customWidth="1"/>
    <col min="7952" max="7964" width="3.5703125" style="64" customWidth="1"/>
    <col min="7965" max="7972" width="3.85546875" style="64" customWidth="1"/>
    <col min="7973" max="8192" width="9.140625" style="64"/>
    <col min="8193" max="8193" width="5.42578125" style="64" customWidth="1"/>
    <col min="8194" max="8194" width="5.28515625" style="64" customWidth="1"/>
    <col min="8195" max="8195" width="3.140625" style="64" customWidth="1"/>
    <col min="8196" max="8196" width="4.7109375" style="64" customWidth="1"/>
    <col min="8197" max="8197" width="5.7109375" style="64" customWidth="1"/>
    <col min="8198" max="8198" width="2.28515625" style="64" customWidth="1"/>
    <col min="8199" max="8199" width="4.7109375" style="64" customWidth="1"/>
    <col min="8200" max="8200" width="5.7109375" style="64" customWidth="1"/>
    <col min="8201" max="8201" width="3.5703125" style="64" customWidth="1"/>
    <col min="8202" max="8202" width="3.42578125" style="64" customWidth="1"/>
    <col min="8203" max="8203" width="3.140625" style="64" customWidth="1"/>
    <col min="8204" max="8204" width="4.28515625" style="64" customWidth="1"/>
    <col min="8205" max="8205" width="3.140625" style="64" customWidth="1"/>
    <col min="8206" max="8206" width="3" style="64" customWidth="1"/>
    <col min="8207" max="8207" width="1.5703125" style="64" customWidth="1"/>
    <col min="8208" max="8220" width="3.5703125" style="64" customWidth="1"/>
    <col min="8221" max="8228" width="3.85546875" style="64" customWidth="1"/>
    <col min="8229" max="8448" width="9.140625" style="64"/>
    <col min="8449" max="8449" width="5.42578125" style="64" customWidth="1"/>
    <col min="8450" max="8450" width="5.28515625" style="64" customWidth="1"/>
    <col min="8451" max="8451" width="3.140625" style="64" customWidth="1"/>
    <col min="8452" max="8452" width="4.7109375" style="64" customWidth="1"/>
    <col min="8453" max="8453" width="5.7109375" style="64" customWidth="1"/>
    <col min="8454" max="8454" width="2.28515625" style="64" customWidth="1"/>
    <col min="8455" max="8455" width="4.7109375" style="64" customWidth="1"/>
    <col min="8456" max="8456" width="5.7109375" style="64" customWidth="1"/>
    <col min="8457" max="8457" width="3.5703125" style="64" customWidth="1"/>
    <col min="8458" max="8458" width="3.42578125" style="64" customWidth="1"/>
    <col min="8459" max="8459" width="3.140625" style="64" customWidth="1"/>
    <col min="8460" max="8460" width="4.28515625" style="64" customWidth="1"/>
    <col min="8461" max="8461" width="3.140625" style="64" customWidth="1"/>
    <col min="8462" max="8462" width="3" style="64" customWidth="1"/>
    <col min="8463" max="8463" width="1.5703125" style="64" customWidth="1"/>
    <col min="8464" max="8476" width="3.5703125" style="64" customWidth="1"/>
    <col min="8477" max="8484" width="3.85546875" style="64" customWidth="1"/>
    <col min="8485" max="8704" width="9.140625" style="64"/>
    <col min="8705" max="8705" width="5.42578125" style="64" customWidth="1"/>
    <col min="8706" max="8706" width="5.28515625" style="64" customWidth="1"/>
    <col min="8707" max="8707" width="3.140625" style="64" customWidth="1"/>
    <col min="8708" max="8708" width="4.7109375" style="64" customWidth="1"/>
    <col min="8709" max="8709" width="5.7109375" style="64" customWidth="1"/>
    <col min="8710" max="8710" width="2.28515625" style="64" customWidth="1"/>
    <col min="8711" max="8711" width="4.7109375" style="64" customWidth="1"/>
    <col min="8712" max="8712" width="5.7109375" style="64" customWidth="1"/>
    <col min="8713" max="8713" width="3.5703125" style="64" customWidth="1"/>
    <col min="8714" max="8714" width="3.42578125" style="64" customWidth="1"/>
    <col min="8715" max="8715" width="3.140625" style="64" customWidth="1"/>
    <col min="8716" max="8716" width="4.28515625" style="64" customWidth="1"/>
    <col min="8717" max="8717" width="3.140625" style="64" customWidth="1"/>
    <col min="8718" max="8718" width="3" style="64" customWidth="1"/>
    <col min="8719" max="8719" width="1.5703125" style="64" customWidth="1"/>
    <col min="8720" max="8732" width="3.5703125" style="64" customWidth="1"/>
    <col min="8733" max="8740" width="3.85546875" style="64" customWidth="1"/>
    <col min="8741" max="8960" width="9.140625" style="64"/>
    <col min="8961" max="8961" width="5.42578125" style="64" customWidth="1"/>
    <col min="8962" max="8962" width="5.28515625" style="64" customWidth="1"/>
    <col min="8963" max="8963" width="3.140625" style="64" customWidth="1"/>
    <col min="8964" max="8964" width="4.7109375" style="64" customWidth="1"/>
    <col min="8965" max="8965" width="5.7109375" style="64" customWidth="1"/>
    <col min="8966" max="8966" width="2.28515625" style="64" customWidth="1"/>
    <col min="8967" max="8967" width="4.7109375" style="64" customWidth="1"/>
    <col min="8968" max="8968" width="5.7109375" style="64" customWidth="1"/>
    <col min="8969" max="8969" width="3.5703125" style="64" customWidth="1"/>
    <col min="8970" max="8970" width="3.42578125" style="64" customWidth="1"/>
    <col min="8971" max="8971" width="3.140625" style="64" customWidth="1"/>
    <col min="8972" max="8972" width="4.28515625" style="64" customWidth="1"/>
    <col min="8973" max="8973" width="3.140625" style="64" customWidth="1"/>
    <col min="8974" max="8974" width="3" style="64" customWidth="1"/>
    <col min="8975" max="8975" width="1.5703125" style="64" customWidth="1"/>
    <col min="8976" max="8988" width="3.5703125" style="64" customWidth="1"/>
    <col min="8989" max="8996" width="3.85546875" style="64" customWidth="1"/>
    <col min="8997" max="9216" width="9.140625" style="64"/>
    <col min="9217" max="9217" width="5.42578125" style="64" customWidth="1"/>
    <col min="9218" max="9218" width="5.28515625" style="64" customWidth="1"/>
    <col min="9219" max="9219" width="3.140625" style="64" customWidth="1"/>
    <col min="9220" max="9220" width="4.7109375" style="64" customWidth="1"/>
    <col min="9221" max="9221" width="5.7109375" style="64" customWidth="1"/>
    <col min="9222" max="9222" width="2.28515625" style="64" customWidth="1"/>
    <col min="9223" max="9223" width="4.7109375" style="64" customWidth="1"/>
    <col min="9224" max="9224" width="5.7109375" style="64" customWidth="1"/>
    <col min="9225" max="9225" width="3.5703125" style="64" customWidth="1"/>
    <col min="9226" max="9226" width="3.42578125" style="64" customWidth="1"/>
    <col min="9227" max="9227" width="3.140625" style="64" customWidth="1"/>
    <col min="9228" max="9228" width="4.28515625" style="64" customWidth="1"/>
    <col min="9229" max="9229" width="3.140625" style="64" customWidth="1"/>
    <col min="9230" max="9230" width="3" style="64" customWidth="1"/>
    <col min="9231" max="9231" width="1.5703125" style="64" customWidth="1"/>
    <col min="9232" max="9244" width="3.5703125" style="64" customWidth="1"/>
    <col min="9245" max="9252" width="3.85546875" style="64" customWidth="1"/>
    <col min="9253" max="9472" width="9.140625" style="64"/>
    <col min="9473" max="9473" width="5.42578125" style="64" customWidth="1"/>
    <col min="9474" max="9474" width="5.28515625" style="64" customWidth="1"/>
    <col min="9475" max="9475" width="3.140625" style="64" customWidth="1"/>
    <col min="9476" max="9476" width="4.7109375" style="64" customWidth="1"/>
    <col min="9477" max="9477" width="5.7109375" style="64" customWidth="1"/>
    <col min="9478" max="9478" width="2.28515625" style="64" customWidth="1"/>
    <col min="9479" max="9479" width="4.7109375" style="64" customWidth="1"/>
    <col min="9480" max="9480" width="5.7109375" style="64" customWidth="1"/>
    <col min="9481" max="9481" width="3.5703125" style="64" customWidth="1"/>
    <col min="9482" max="9482" width="3.42578125" style="64" customWidth="1"/>
    <col min="9483" max="9483" width="3.140625" style="64" customWidth="1"/>
    <col min="9484" max="9484" width="4.28515625" style="64" customWidth="1"/>
    <col min="9485" max="9485" width="3.140625" style="64" customWidth="1"/>
    <col min="9486" max="9486" width="3" style="64" customWidth="1"/>
    <col min="9487" max="9487" width="1.5703125" style="64" customWidth="1"/>
    <col min="9488" max="9500" width="3.5703125" style="64" customWidth="1"/>
    <col min="9501" max="9508" width="3.85546875" style="64" customWidth="1"/>
    <col min="9509" max="9728" width="9.140625" style="64"/>
    <col min="9729" max="9729" width="5.42578125" style="64" customWidth="1"/>
    <col min="9730" max="9730" width="5.28515625" style="64" customWidth="1"/>
    <col min="9731" max="9731" width="3.140625" style="64" customWidth="1"/>
    <col min="9732" max="9732" width="4.7109375" style="64" customWidth="1"/>
    <col min="9733" max="9733" width="5.7109375" style="64" customWidth="1"/>
    <col min="9734" max="9734" width="2.28515625" style="64" customWidth="1"/>
    <col min="9735" max="9735" width="4.7109375" style="64" customWidth="1"/>
    <col min="9736" max="9736" width="5.7109375" style="64" customWidth="1"/>
    <col min="9737" max="9737" width="3.5703125" style="64" customWidth="1"/>
    <col min="9738" max="9738" width="3.42578125" style="64" customWidth="1"/>
    <col min="9739" max="9739" width="3.140625" style="64" customWidth="1"/>
    <col min="9740" max="9740" width="4.28515625" style="64" customWidth="1"/>
    <col min="9741" max="9741" width="3.140625" style="64" customWidth="1"/>
    <col min="9742" max="9742" width="3" style="64" customWidth="1"/>
    <col min="9743" max="9743" width="1.5703125" style="64" customWidth="1"/>
    <col min="9744" max="9756" width="3.5703125" style="64" customWidth="1"/>
    <col min="9757" max="9764" width="3.85546875" style="64" customWidth="1"/>
    <col min="9765" max="9984" width="9.140625" style="64"/>
    <col min="9985" max="9985" width="5.42578125" style="64" customWidth="1"/>
    <col min="9986" max="9986" width="5.28515625" style="64" customWidth="1"/>
    <col min="9987" max="9987" width="3.140625" style="64" customWidth="1"/>
    <col min="9988" max="9988" width="4.7109375" style="64" customWidth="1"/>
    <col min="9989" max="9989" width="5.7109375" style="64" customWidth="1"/>
    <col min="9990" max="9990" width="2.28515625" style="64" customWidth="1"/>
    <col min="9991" max="9991" width="4.7109375" style="64" customWidth="1"/>
    <col min="9992" max="9992" width="5.7109375" style="64" customWidth="1"/>
    <col min="9993" max="9993" width="3.5703125" style="64" customWidth="1"/>
    <col min="9994" max="9994" width="3.42578125" style="64" customWidth="1"/>
    <col min="9995" max="9995" width="3.140625" style="64" customWidth="1"/>
    <col min="9996" max="9996" width="4.28515625" style="64" customWidth="1"/>
    <col min="9997" max="9997" width="3.140625" style="64" customWidth="1"/>
    <col min="9998" max="9998" width="3" style="64" customWidth="1"/>
    <col min="9999" max="9999" width="1.5703125" style="64" customWidth="1"/>
    <col min="10000" max="10012" width="3.5703125" style="64" customWidth="1"/>
    <col min="10013" max="10020" width="3.85546875" style="64" customWidth="1"/>
    <col min="10021" max="10240" width="9.140625" style="64"/>
    <col min="10241" max="10241" width="5.42578125" style="64" customWidth="1"/>
    <col min="10242" max="10242" width="5.28515625" style="64" customWidth="1"/>
    <col min="10243" max="10243" width="3.140625" style="64" customWidth="1"/>
    <col min="10244" max="10244" width="4.7109375" style="64" customWidth="1"/>
    <col min="10245" max="10245" width="5.7109375" style="64" customWidth="1"/>
    <col min="10246" max="10246" width="2.28515625" style="64" customWidth="1"/>
    <col min="10247" max="10247" width="4.7109375" style="64" customWidth="1"/>
    <col min="10248" max="10248" width="5.7109375" style="64" customWidth="1"/>
    <col min="10249" max="10249" width="3.5703125" style="64" customWidth="1"/>
    <col min="10250" max="10250" width="3.42578125" style="64" customWidth="1"/>
    <col min="10251" max="10251" width="3.140625" style="64" customWidth="1"/>
    <col min="10252" max="10252" width="4.28515625" style="64" customWidth="1"/>
    <col min="10253" max="10253" width="3.140625" style="64" customWidth="1"/>
    <col min="10254" max="10254" width="3" style="64" customWidth="1"/>
    <col min="10255" max="10255" width="1.5703125" style="64" customWidth="1"/>
    <col min="10256" max="10268" width="3.5703125" style="64" customWidth="1"/>
    <col min="10269" max="10276" width="3.85546875" style="64" customWidth="1"/>
    <col min="10277" max="10496" width="9.140625" style="64"/>
    <col min="10497" max="10497" width="5.42578125" style="64" customWidth="1"/>
    <col min="10498" max="10498" width="5.28515625" style="64" customWidth="1"/>
    <col min="10499" max="10499" width="3.140625" style="64" customWidth="1"/>
    <col min="10500" max="10500" width="4.7109375" style="64" customWidth="1"/>
    <col min="10501" max="10501" width="5.7109375" style="64" customWidth="1"/>
    <col min="10502" max="10502" width="2.28515625" style="64" customWidth="1"/>
    <col min="10503" max="10503" width="4.7109375" style="64" customWidth="1"/>
    <col min="10504" max="10504" width="5.7109375" style="64" customWidth="1"/>
    <col min="10505" max="10505" width="3.5703125" style="64" customWidth="1"/>
    <col min="10506" max="10506" width="3.42578125" style="64" customWidth="1"/>
    <col min="10507" max="10507" width="3.140625" style="64" customWidth="1"/>
    <col min="10508" max="10508" width="4.28515625" style="64" customWidth="1"/>
    <col min="10509" max="10509" width="3.140625" style="64" customWidth="1"/>
    <col min="10510" max="10510" width="3" style="64" customWidth="1"/>
    <col min="10511" max="10511" width="1.5703125" style="64" customWidth="1"/>
    <col min="10512" max="10524" width="3.5703125" style="64" customWidth="1"/>
    <col min="10525" max="10532" width="3.85546875" style="64" customWidth="1"/>
    <col min="10533" max="10752" width="9.140625" style="64"/>
    <col min="10753" max="10753" width="5.42578125" style="64" customWidth="1"/>
    <col min="10754" max="10754" width="5.28515625" style="64" customWidth="1"/>
    <col min="10755" max="10755" width="3.140625" style="64" customWidth="1"/>
    <col min="10756" max="10756" width="4.7109375" style="64" customWidth="1"/>
    <col min="10757" max="10757" width="5.7109375" style="64" customWidth="1"/>
    <col min="10758" max="10758" width="2.28515625" style="64" customWidth="1"/>
    <col min="10759" max="10759" width="4.7109375" style="64" customWidth="1"/>
    <col min="10760" max="10760" width="5.7109375" style="64" customWidth="1"/>
    <col min="10761" max="10761" width="3.5703125" style="64" customWidth="1"/>
    <col min="10762" max="10762" width="3.42578125" style="64" customWidth="1"/>
    <col min="10763" max="10763" width="3.140625" style="64" customWidth="1"/>
    <col min="10764" max="10764" width="4.28515625" style="64" customWidth="1"/>
    <col min="10765" max="10765" width="3.140625" style="64" customWidth="1"/>
    <col min="10766" max="10766" width="3" style="64" customWidth="1"/>
    <col min="10767" max="10767" width="1.5703125" style="64" customWidth="1"/>
    <col min="10768" max="10780" width="3.5703125" style="64" customWidth="1"/>
    <col min="10781" max="10788" width="3.85546875" style="64" customWidth="1"/>
    <col min="10789" max="11008" width="9.140625" style="64"/>
    <col min="11009" max="11009" width="5.42578125" style="64" customWidth="1"/>
    <col min="11010" max="11010" width="5.28515625" style="64" customWidth="1"/>
    <col min="11011" max="11011" width="3.140625" style="64" customWidth="1"/>
    <col min="11012" max="11012" width="4.7109375" style="64" customWidth="1"/>
    <col min="11013" max="11013" width="5.7109375" style="64" customWidth="1"/>
    <col min="11014" max="11014" width="2.28515625" style="64" customWidth="1"/>
    <col min="11015" max="11015" width="4.7109375" style="64" customWidth="1"/>
    <col min="11016" max="11016" width="5.7109375" style="64" customWidth="1"/>
    <col min="11017" max="11017" width="3.5703125" style="64" customWidth="1"/>
    <col min="11018" max="11018" width="3.42578125" style="64" customWidth="1"/>
    <col min="11019" max="11019" width="3.140625" style="64" customWidth="1"/>
    <col min="11020" max="11020" width="4.28515625" style="64" customWidth="1"/>
    <col min="11021" max="11021" width="3.140625" style="64" customWidth="1"/>
    <col min="11022" max="11022" width="3" style="64" customWidth="1"/>
    <col min="11023" max="11023" width="1.5703125" style="64" customWidth="1"/>
    <col min="11024" max="11036" width="3.5703125" style="64" customWidth="1"/>
    <col min="11037" max="11044" width="3.85546875" style="64" customWidth="1"/>
    <col min="11045" max="11264" width="9.140625" style="64"/>
    <col min="11265" max="11265" width="5.42578125" style="64" customWidth="1"/>
    <col min="11266" max="11266" width="5.28515625" style="64" customWidth="1"/>
    <col min="11267" max="11267" width="3.140625" style="64" customWidth="1"/>
    <col min="11268" max="11268" width="4.7109375" style="64" customWidth="1"/>
    <col min="11269" max="11269" width="5.7109375" style="64" customWidth="1"/>
    <col min="11270" max="11270" width="2.28515625" style="64" customWidth="1"/>
    <col min="11271" max="11271" width="4.7109375" style="64" customWidth="1"/>
    <col min="11272" max="11272" width="5.7109375" style="64" customWidth="1"/>
    <col min="11273" max="11273" width="3.5703125" style="64" customWidth="1"/>
    <col min="11274" max="11274" width="3.42578125" style="64" customWidth="1"/>
    <col min="11275" max="11275" width="3.140625" style="64" customWidth="1"/>
    <col min="11276" max="11276" width="4.28515625" style="64" customWidth="1"/>
    <col min="11277" max="11277" width="3.140625" style="64" customWidth="1"/>
    <col min="11278" max="11278" width="3" style="64" customWidth="1"/>
    <col min="11279" max="11279" width="1.5703125" style="64" customWidth="1"/>
    <col min="11280" max="11292" width="3.5703125" style="64" customWidth="1"/>
    <col min="11293" max="11300" width="3.85546875" style="64" customWidth="1"/>
    <col min="11301" max="11520" width="9.140625" style="64"/>
    <col min="11521" max="11521" width="5.42578125" style="64" customWidth="1"/>
    <col min="11522" max="11522" width="5.28515625" style="64" customWidth="1"/>
    <col min="11523" max="11523" width="3.140625" style="64" customWidth="1"/>
    <col min="11524" max="11524" width="4.7109375" style="64" customWidth="1"/>
    <col min="11525" max="11525" width="5.7109375" style="64" customWidth="1"/>
    <col min="11526" max="11526" width="2.28515625" style="64" customWidth="1"/>
    <col min="11527" max="11527" width="4.7109375" style="64" customWidth="1"/>
    <col min="11528" max="11528" width="5.7109375" style="64" customWidth="1"/>
    <col min="11529" max="11529" width="3.5703125" style="64" customWidth="1"/>
    <col min="11530" max="11530" width="3.42578125" style="64" customWidth="1"/>
    <col min="11531" max="11531" width="3.140625" style="64" customWidth="1"/>
    <col min="11532" max="11532" width="4.28515625" style="64" customWidth="1"/>
    <col min="11533" max="11533" width="3.140625" style="64" customWidth="1"/>
    <col min="11534" max="11534" width="3" style="64" customWidth="1"/>
    <col min="11535" max="11535" width="1.5703125" style="64" customWidth="1"/>
    <col min="11536" max="11548" width="3.5703125" style="64" customWidth="1"/>
    <col min="11549" max="11556" width="3.85546875" style="64" customWidth="1"/>
    <col min="11557" max="11776" width="9.140625" style="64"/>
    <col min="11777" max="11777" width="5.42578125" style="64" customWidth="1"/>
    <col min="11778" max="11778" width="5.28515625" style="64" customWidth="1"/>
    <col min="11779" max="11779" width="3.140625" style="64" customWidth="1"/>
    <col min="11780" max="11780" width="4.7109375" style="64" customWidth="1"/>
    <col min="11781" max="11781" width="5.7109375" style="64" customWidth="1"/>
    <col min="11782" max="11782" width="2.28515625" style="64" customWidth="1"/>
    <col min="11783" max="11783" width="4.7109375" style="64" customWidth="1"/>
    <col min="11784" max="11784" width="5.7109375" style="64" customWidth="1"/>
    <col min="11785" max="11785" width="3.5703125" style="64" customWidth="1"/>
    <col min="11786" max="11786" width="3.42578125" style="64" customWidth="1"/>
    <col min="11787" max="11787" width="3.140625" style="64" customWidth="1"/>
    <col min="11788" max="11788" width="4.28515625" style="64" customWidth="1"/>
    <col min="11789" max="11789" width="3.140625" style="64" customWidth="1"/>
    <col min="11790" max="11790" width="3" style="64" customWidth="1"/>
    <col min="11791" max="11791" width="1.5703125" style="64" customWidth="1"/>
    <col min="11792" max="11804" width="3.5703125" style="64" customWidth="1"/>
    <col min="11805" max="11812" width="3.85546875" style="64" customWidth="1"/>
    <col min="11813" max="12032" width="9.140625" style="64"/>
    <col min="12033" max="12033" width="5.42578125" style="64" customWidth="1"/>
    <col min="12034" max="12034" width="5.28515625" style="64" customWidth="1"/>
    <col min="12035" max="12035" width="3.140625" style="64" customWidth="1"/>
    <col min="12036" max="12036" width="4.7109375" style="64" customWidth="1"/>
    <col min="12037" max="12037" width="5.7109375" style="64" customWidth="1"/>
    <col min="12038" max="12038" width="2.28515625" style="64" customWidth="1"/>
    <col min="12039" max="12039" width="4.7109375" style="64" customWidth="1"/>
    <col min="12040" max="12040" width="5.7109375" style="64" customWidth="1"/>
    <col min="12041" max="12041" width="3.5703125" style="64" customWidth="1"/>
    <col min="12042" max="12042" width="3.42578125" style="64" customWidth="1"/>
    <col min="12043" max="12043" width="3.140625" style="64" customWidth="1"/>
    <col min="12044" max="12044" width="4.28515625" style="64" customWidth="1"/>
    <col min="12045" max="12045" width="3.140625" style="64" customWidth="1"/>
    <col min="12046" max="12046" width="3" style="64" customWidth="1"/>
    <col min="12047" max="12047" width="1.5703125" style="64" customWidth="1"/>
    <col min="12048" max="12060" width="3.5703125" style="64" customWidth="1"/>
    <col min="12061" max="12068" width="3.85546875" style="64" customWidth="1"/>
    <col min="12069" max="12288" width="9.140625" style="64"/>
    <col min="12289" max="12289" width="5.42578125" style="64" customWidth="1"/>
    <col min="12290" max="12290" width="5.28515625" style="64" customWidth="1"/>
    <col min="12291" max="12291" width="3.140625" style="64" customWidth="1"/>
    <col min="12292" max="12292" width="4.7109375" style="64" customWidth="1"/>
    <col min="12293" max="12293" width="5.7109375" style="64" customWidth="1"/>
    <col min="12294" max="12294" width="2.28515625" style="64" customWidth="1"/>
    <col min="12295" max="12295" width="4.7109375" style="64" customWidth="1"/>
    <col min="12296" max="12296" width="5.7109375" style="64" customWidth="1"/>
    <col min="12297" max="12297" width="3.5703125" style="64" customWidth="1"/>
    <col min="12298" max="12298" width="3.42578125" style="64" customWidth="1"/>
    <col min="12299" max="12299" width="3.140625" style="64" customWidth="1"/>
    <col min="12300" max="12300" width="4.28515625" style="64" customWidth="1"/>
    <col min="12301" max="12301" width="3.140625" style="64" customWidth="1"/>
    <col min="12302" max="12302" width="3" style="64" customWidth="1"/>
    <col min="12303" max="12303" width="1.5703125" style="64" customWidth="1"/>
    <col min="12304" max="12316" width="3.5703125" style="64" customWidth="1"/>
    <col min="12317" max="12324" width="3.85546875" style="64" customWidth="1"/>
    <col min="12325" max="12544" width="9.140625" style="64"/>
    <col min="12545" max="12545" width="5.42578125" style="64" customWidth="1"/>
    <col min="12546" max="12546" width="5.28515625" style="64" customWidth="1"/>
    <col min="12547" max="12547" width="3.140625" style="64" customWidth="1"/>
    <col min="12548" max="12548" width="4.7109375" style="64" customWidth="1"/>
    <col min="12549" max="12549" width="5.7109375" style="64" customWidth="1"/>
    <col min="12550" max="12550" width="2.28515625" style="64" customWidth="1"/>
    <col min="12551" max="12551" width="4.7109375" style="64" customWidth="1"/>
    <col min="12552" max="12552" width="5.7109375" style="64" customWidth="1"/>
    <col min="12553" max="12553" width="3.5703125" style="64" customWidth="1"/>
    <col min="12554" max="12554" width="3.42578125" style="64" customWidth="1"/>
    <col min="12555" max="12555" width="3.140625" style="64" customWidth="1"/>
    <col min="12556" max="12556" width="4.28515625" style="64" customWidth="1"/>
    <col min="12557" max="12557" width="3.140625" style="64" customWidth="1"/>
    <col min="12558" max="12558" width="3" style="64" customWidth="1"/>
    <col min="12559" max="12559" width="1.5703125" style="64" customWidth="1"/>
    <col min="12560" max="12572" width="3.5703125" style="64" customWidth="1"/>
    <col min="12573" max="12580" width="3.85546875" style="64" customWidth="1"/>
    <col min="12581" max="12800" width="9.140625" style="64"/>
    <col min="12801" max="12801" width="5.42578125" style="64" customWidth="1"/>
    <col min="12802" max="12802" width="5.28515625" style="64" customWidth="1"/>
    <col min="12803" max="12803" width="3.140625" style="64" customWidth="1"/>
    <col min="12804" max="12804" width="4.7109375" style="64" customWidth="1"/>
    <col min="12805" max="12805" width="5.7109375" style="64" customWidth="1"/>
    <col min="12806" max="12806" width="2.28515625" style="64" customWidth="1"/>
    <col min="12807" max="12807" width="4.7109375" style="64" customWidth="1"/>
    <col min="12808" max="12808" width="5.7109375" style="64" customWidth="1"/>
    <col min="12809" max="12809" width="3.5703125" style="64" customWidth="1"/>
    <col min="12810" max="12810" width="3.42578125" style="64" customWidth="1"/>
    <col min="12811" max="12811" width="3.140625" style="64" customWidth="1"/>
    <col min="12812" max="12812" width="4.28515625" style="64" customWidth="1"/>
    <col min="12813" max="12813" width="3.140625" style="64" customWidth="1"/>
    <col min="12814" max="12814" width="3" style="64" customWidth="1"/>
    <col min="12815" max="12815" width="1.5703125" style="64" customWidth="1"/>
    <col min="12816" max="12828" width="3.5703125" style="64" customWidth="1"/>
    <col min="12829" max="12836" width="3.85546875" style="64" customWidth="1"/>
    <col min="12837" max="13056" width="9.140625" style="64"/>
    <col min="13057" max="13057" width="5.42578125" style="64" customWidth="1"/>
    <col min="13058" max="13058" width="5.28515625" style="64" customWidth="1"/>
    <col min="13059" max="13059" width="3.140625" style="64" customWidth="1"/>
    <col min="13060" max="13060" width="4.7109375" style="64" customWidth="1"/>
    <col min="13061" max="13061" width="5.7109375" style="64" customWidth="1"/>
    <col min="13062" max="13062" width="2.28515625" style="64" customWidth="1"/>
    <col min="13063" max="13063" width="4.7109375" style="64" customWidth="1"/>
    <col min="13064" max="13064" width="5.7109375" style="64" customWidth="1"/>
    <col min="13065" max="13065" width="3.5703125" style="64" customWidth="1"/>
    <col min="13066" max="13066" width="3.42578125" style="64" customWidth="1"/>
    <col min="13067" max="13067" width="3.140625" style="64" customWidth="1"/>
    <col min="13068" max="13068" width="4.28515625" style="64" customWidth="1"/>
    <col min="13069" max="13069" width="3.140625" style="64" customWidth="1"/>
    <col min="13070" max="13070" width="3" style="64" customWidth="1"/>
    <col min="13071" max="13071" width="1.5703125" style="64" customWidth="1"/>
    <col min="13072" max="13084" width="3.5703125" style="64" customWidth="1"/>
    <col min="13085" max="13092" width="3.85546875" style="64" customWidth="1"/>
    <col min="13093" max="13312" width="9.140625" style="64"/>
    <col min="13313" max="13313" width="5.42578125" style="64" customWidth="1"/>
    <col min="13314" max="13314" width="5.28515625" style="64" customWidth="1"/>
    <col min="13315" max="13315" width="3.140625" style="64" customWidth="1"/>
    <col min="13316" max="13316" width="4.7109375" style="64" customWidth="1"/>
    <col min="13317" max="13317" width="5.7109375" style="64" customWidth="1"/>
    <col min="13318" max="13318" width="2.28515625" style="64" customWidth="1"/>
    <col min="13319" max="13319" width="4.7109375" style="64" customWidth="1"/>
    <col min="13320" max="13320" width="5.7109375" style="64" customWidth="1"/>
    <col min="13321" max="13321" width="3.5703125" style="64" customWidth="1"/>
    <col min="13322" max="13322" width="3.42578125" style="64" customWidth="1"/>
    <col min="13323" max="13323" width="3.140625" style="64" customWidth="1"/>
    <col min="13324" max="13324" width="4.28515625" style="64" customWidth="1"/>
    <col min="13325" max="13325" width="3.140625" style="64" customWidth="1"/>
    <col min="13326" max="13326" width="3" style="64" customWidth="1"/>
    <col min="13327" max="13327" width="1.5703125" style="64" customWidth="1"/>
    <col min="13328" max="13340" width="3.5703125" style="64" customWidth="1"/>
    <col min="13341" max="13348" width="3.85546875" style="64" customWidth="1"/>
    <col min="13349" max="13568" width="9.140625" style="64"/>
    <col min="13569" max="13569" width="5.42578125" style="64" customWidth="1"/>
    <col min="13570" max="13570" width="5.28515625" style="64" customWidth="1"/>
    <col min="13571" max="13571" width="3.140625" style="64" customWidth="1"/>
    <col min="13572" max="13572" width="4.7109375" style="64" customWidth="1"/>
    <col min="13573" max="13573" width="5.7109375" style="64" customWidth="1"/>
    <col min="13574" max="13574" width="2.28515625" style="64" customWidth="1"/>
    <col min="13575" max="13575" width="4.7109375" style="64" customWidth="1"/>
    <col min="13576" max="13576" width="5.7109375" style="64" customWidth="1"/>
    <col min="13577" max="13577" width="3.5703125" style="64" customWidth="1"/>
    <col min="13578" max="13578" width="3.42578125" style="64" customWidth="1"/>
    <col min="13579" max="13579" width="3.140625" style="64" customWidth="1"/>
    <col min="13580" max="13580" width="4.28515625" style="64" customWidth="1"/>
    <col min="13581" max="13581" width="3.140625" style="64" customWidth="1"/>
    <col min="13582" max="13582" width="3" style="64" customWidth="1"/>
    <col min="13583" max="13583" width="1.5703125" style="64" customWidth="1"/>
    <col min="13584" max="13596" width="3.5703125" style="64" customWidth="1"/>
    <col min="13597" max="13604" width="3.85546875" style="64" customWidth="1"/>
    <col min="13605" max="13824" width="9.140625" style="64"/>
    <col min="13825" max="13825" width="5.42578125" style="64" customWidth="1"/>
    <col min="13826" max="13826" width="5.28515625" style="64" customWidth="1"/>
    <col min="13827" max="13827" width="3.140625" style="64" customWidth="1"/>
    <col min="13828" max="13828" width="4.7109375" style="64" customWidth="1"/>
    <col min="13829" max="13829" width="5.7109375" style="64" customWidth="1"/>
    <col min="13830" max="13830" width="2.28515625" style="64" customWidth="1"/>
    <col min="13831" max="13831" width="4.7109375" style="64" customWidth="1"/>
    <col min="13832" max="13832" width="5.7109375" style="64" customWidth="1"/>
    <col min="13833" max="13833" width="3.5703125" style="64" customWidth="1"/>
    <col min="13834" max="13834" width="3.42578125" style="64" customWidth="1"/>
    <col min="13835" max="13835" width="3.140625" style="64" customWidth="1"/>
    <col min="13836" max="13836" width="4.28515625" style="64" customWidth="1"/>
    <col min="13837" max="13837" width="3.140625" style="64" customWidth="1"/>
    <col min="13838" max="13838" width="3" style="64" customWidth="1"/>
    <col min="13839" max="13839" width="1.5703125" style="64" customWidth="1"/>
    <col min="13840" max="13852" width="3.5703125" style="64" customWidth="1"/>
    <col min="13853" max="13860" width="3.85546875" style="64" customWidth="1"/>
    <col min="13861" max="14080" width="9.140625" style="64"/>
    <col min="14081" max="14081" width="5.42578125" style="64" customWidth="1"/>
    <col min="14082" max="14082" width="5.28515625" style="64" customWidth="1"/>
    <col min="14083" max="14083" width="3.140625" style="64" customWidth="1"/>
    <col min="14084" max="14084" width="4.7109375" style="64" customWidth="1"/>
    <col min="14085" max="14085" width="5.7109375" style="64" customWidth="1"/>
    <col min="14086" max="14086" width="2.28515625" style="64" customWidth="1"/>
    <col min="14087" max="14087" width="4.7109375" style="64" customWidth="1"/>
    <col min="14088" max="14088" width="5.7109375" style="64" customWidth="1"/>
    <col min="14089" max="14089" width="3.5703125" style="64" customWidth="1"/>
    <col min="14090" max="14090" width="3.42578125" style="64" customWidth="1"/>
    <col min="14091" max="14091" width="3.140625" style="64" customWidth="1"/>
    <col min="14092" max="14092" width="4.28515625" style="64" customWidth="1"/>
    <col min="14093" max="14093" width="3.140625" style="64" customWidth="1"/>
    <col min="14094" max="14094" width="3" style="64" customWidth="1"/>
    <col min="14095" max="14095" width="1.5703125" style="64" customWidth="1"/>
    <col min="14096" max="14108" width="3.5703125" style="64" customWidth="1"/>
    <col min="14109" max="14116" width="3.85546875" style="64" customWidth="1"/>
    <col min="14117" max="14336" width="9.140625" style="64"/>
    <col min="14337" max="14337" width="5.42578125" style="64" customWidth="1"/>
    <col min="14338" max="14338" width="5.28515625" style="64" customWidth="1"/>
    <col min="14339" max="14339" width="3.140625" style="64" customWidth="1"/>
    <col min="14340" max="14340" width="4.7109375" style="64" customWidth="1"/>
    <col min="14341" max="14341" width="5.7109375" style="64" customWidth="1"/>
    <col min="14342" max="14342" width="2.28515625" style="64" customWidth="1"/>
    <col min="14343" max="14343" width="4.7109375" style="64" customWidth="1"/>
    <col min="14344" max="14344" width="5.7109375" style="64" customWidth="1"/>
    <col min="14345" max="14345" width="3.5703125" style="64" customWidth="1"/>
    <col min="14346" max="14346" width="3.42578125" style="64" customWidth="1"/>
    <col min="14347" max="14347" width="3.140625" style="64" customWidth="1"/>
    <col min="14348" max="14348" width="4.28515625" style="64" customWidth="1"/>
    <col min="14349" max="14349" width="3.140625" style="64" customWidth="1"/>
    <col min="14350" max="14350" width="3" style="64" customWidth="1"/>
    <col min="14351" max="14351" width="1.5703125" style="64" customWidth="1"/>
    <col min="14352" max="14364" width="3.5703125" style="64" customWidth="1"/>
    <col min="14365" max="14372" width="3.85546875" style="64" customWidth="1"/>
    <col min="14373" max="14592" width="9.140625" style="64"/>
    <col min="14593" max="14593" width="5.42578125" style="64" customWidth="1"/>
    <col min="14594" max="14594" width="5.28515625" style="64" customWidth="1"/>
    <col min="14595" max="14595" width="3.140625" style="64" customWidth="1"/>
    <col min="14596" max="14596" width="4.7109375" style="64" customWidth="1"/>
    <col min="14597" max="14597" width="5.7109375" style="64" customWidth="1"/>
    <col min="14598" max="14598" width="2.28515625" style="64" customWidth="1"/>
    <col min="14599" max="14599" width="4.7109375" style="64" customWidth="1"/>
    <col min="14600" max="14600" width="5.7109375" style="64" customWidth="1"/>
    <col min="14601" max="14601" width="3.5703125" style="64" customWidth="1"/>
    <col min="14602" max="14602" width="3.42578125" style="64" customWidth="1"/>
    <col min="14603" max="14603" width="3.140625" style="64" customWidth="1"/>
    <col min="14604" max="14604" width="4.28515625" style="64" customWidth="1"/>
    <col min="14605" max="14605" width="3.140625" style="64" customWidth="1"/>
    <col min="14606" max="14606" width="3" style="64" customWidth="1"/>
    <col min="14607" max="14607" width="1.5703125" style="64" customWidth="1"/>
    <col min="14608" max="14620" width="3.5703125" style="64" customWidth="1"/>
    <col min="14621" max="14628" width="3.85546875" style="64" customWidth="1"/>
    <col min="14629" max="14848" width="9.140625" style="64"/>
    <col min="14849" max="14849" width="5.42578125" style="64" customWidth="1"/>
    <col min="14850" max="14850" width="5.28515625" style="64" customWidth="1"/>
    <col min="14851" max="14851" width="3.140625" style="64" customWidth="1"/>
    <col min="14852" max="14852" width="4.7109375" style="64" customWidth="1"/>
    <col min="14853" max="14853" width="5.7109375" style="64" customWidth="1"/>
    <col min="14854" max="14854" width="2.28515625" style="64" customWidth="1"/>
    <col min="14855" max="14855" width="4.7109375" style="64" customWidth="1"/>
    <col min="14856" max="14856" width="5.7109375" style="64" customWidth="1"/>
    <col min="14857" max="14857" width="3.5703125" style="64" customWidth="1"/>
    <col min="14858" max="14858" width="3.42578125" style="64" customWidth="1"/>
    <col min="14859" max="14859" width="3.140625" style="64" customWidth="1"/>
    <col min="14860" max="14860" width="4.28515625" style="64" customWidth="1"/>
    <col min="14861" max="14861" width="3.140625" style="64" customWidth="1"/>
    <col min="14862" max="14862" width="3" style="64" customWidth="1"/>
    <col min="14863" max="14863" width="1.5703125" style="64" customWidth="1"/>
    <col min="14864" max="14876" width="3.5703125" style="64" customWidth="1"/>
    <col min="14877" max="14884" width="3.85546875" style="64" customWidth="1"/>
    <col min="14885" max="15104" width="9.140625" style="64"/>
    <col min="15105" max="15105" width="5.42578125" style="64" customWidth="1"/>
    <col min="15106" max="15106" width="5.28515625" style="64" customWidth="1"/>
    <col min="15107" max="15107" width="3.140625" style="64" customWidth="1"/>
    <col min="15108" max="15108" width="4.7109375" style="64" customWidth="1"/>
    <col min="15109" max="15109" width="5.7109375" style="64" customWidth="1"/>
    <col min="15110" max="15110" width="2.28515625" style="64" customWidth="1"/>
    <col min="15111" max="15111" width="4.7109375" style="64" customWidth="1"/>
    <col min="15112" max="15112" width="5.7109375" style="64" customWidth="1"/>
    <col min="15113" max="15113" width="3.5703125" style="64" customWidth="1"/>
    <col min="15114" max="15114" width="3.42578125" style="64" customWidth="1"/>
    <col min="15115" max="15115" width="3.140625" style="64" customWidth="1"/>
    <col min="15116" max="15116" width="4.28515625" style="64" customWidth="1"/>
    <col min="15117" max="15117" width="3.140625" style="64" customWidth="1"/>
    <col min="15118" max="15118" width="3" style="64" customWidth="1"/>
    <col min="15119" max="15119" width="1.5703125" style="64" customWidth="1"/>
    <col min="15120" max="15132" width="3.5703125" style="64" customWidth="1"/>
    <col min="15133" max="15140" width="3.85546875" style="64" customWidth="1"/>
    <col min="15141" max="15360" width="9.140625" style="64"/>
    <col min="15361" max="15361" width="5.42578125" style="64" customWidth="1"/>
    <col min="15362" max="15362" width="5.28515625" style="64" customWidth="1"/>
    <col min="15363" max="15363" width="3.140625" style="64" customWidth="1"/>
    <col min="15364" max="15364" width="4.7109375" style="64" customWidth="1"/>
    <col min="15365" max="15365" width="5.7109375" style="64" customWidth="1"/>
    <col min="15366" max="15366" width="2.28515625" style="64" customWidth="1"/>
    <col min="15367" max="15367" width="4.7109375" style="64" customWidth="1"/>
    <col min="15368" max="15368" width="5.7109375" style="64" customWidth="1"/>
    <col min="15369" max="15369" width="3.5703125" style="64" customWidth="1"/>
    <col min="15370" max="15370" width="3.42578125" style="64" customWidth="1"/>
    <col min="15371" max="15371" width="3.140625" style="64" customWidth="1"/>
    <col min="15372" max="15372" width="4.28515625" style="64" customWidth="1"/>
    <col min="15373" max="15373" width="3.140625" style="64" customWidth="1"/>
    <col min="15374" max="15374" width="3" style="64" customWidth="1"/>
    <col min="15375" max="15375" width="1.5703125" style="64" customWidth="1"/>
    <col min="15376" max="15388" width="3.5703125" style="64" customWidth="1"/>
    <col min="15389" max="15396" width="3.85546875" style="64" customWidth="1"/>
    <col min="15397" max="15616" width="9.140625" style="64"/>
    <col min="15617" max="15617" width="5.42578125" style="64" customWidth="1"/>
    <col min="15618" max="15618" width="5.28515625" style="64" customWidth="1"/>
    <col min="15619" max="15619" width="3.140625" style="64" customWidth="1"/>
    <col min="15620" max="15620" width="4.7109375" style="64" customWidth="1"/>
    <col min="15621" max="15621" width="5.7109375" style="64" customWidth="1"/>
    <col min="15622" max="15622" width="2.28515625" style="64" customWidth="1"/>
    <col min="15623" max="15623" width="4.7109375" style="64" customWidth="1"/>
    <col min="15624" max="15624" width="5.7109375" style="64" customWidth="1"/>
    <col min="15625" max="15625" width="3.5703125" style="64" customWidth="1"/>
    <col min="15626" max="15626" width="3.42578125" style="64" customWidth="1"/>
    <col min="15627" max="15627" width="3.140625" style="64" customWidth="1"/>
    <col min="15628" max="15628" width="4.28515625" style="64" customWidth="1"/>
    <col min="15629" max="15629" width="3.140625" style="64" customWidth="1"/>
    <col min="15630" max="15630" width="3" style="64" customWidth="1"/>
    <col min="15631" max="15631" width="1.5703125" style="64" customWidth="1"/>
    <col min="15632" max="15644" width="3.5703125" style="64" customWidth="1"/>
    <col min="15645" max="15652" width="3.85546875" style="64" customWidth="1"/>
    <col min="15653" max="15872" width="9.140625" style="64"/>
    <col min="15873" max="15873" width="5.42578125" style="64" customWidth="1"/>
    <col min="15874" max="15874" width="5.28515625" style="64" customWidth="1"/>
    <col min="15875" max="15875" width="3.140625" style="64" customWidth="1"/>
    <col min="15876" max="15876" width="4.7109375" style="64" customWidth="1"/>
    <col min="15877" max="15877" width="5.7109375" style="64" customWidth="1"/>
    <col min="15878" max="15878" width="2.28515625" style="64" customWidth="1"/>
    <col min="15879" max="15879" width="4.7109375" style="64" customWidth="1"/>
    <col min="15880" max="15880" width="5.7109375" style="64" customWidth="1"/>
    <col min="15881" max="15881" width="3.5703125" style="64" customWidth="1"/>
    <col min="15882" max="15882" width="3.42578125" style="64" customWidth="1"/>
    <col min="15883" max="15883" width="3.140625" style="64" customWidth="1"/>
    <col min="15884" max="15884" width="4.28515625" style="64" customWidth="1"/>
    <col min="15885" max="15885" width="3.140625" style="64" customWidth="1"/>
    <col min="15886" max="15886" width="3" style="64" customWidth="1"/>
    <col min="15887" max="15887" width="1.5703125" style="64" customWidth="1"/>
    <col min="15888" max="15900" width="3.5703125" style="64" customWidth="1"/>
    <col min="15901" max="15908" width="3.85546875" style="64" customWidth="1"/>
    <col min="15909" max="16128" width="9.140625" style="64"/>
    <col min="16129" max="16129" width="5.42578125" style="64" customWidth="1"/>
    <col min="16130" max="16130" width="5.28515625" style="64" customWidth="1"/>
    <col min="16131" max="16131" width="3.140625" style="64" customWidth="1"/>
    <col min="16132" max="16132" width="4.7109375" style="64" customWidth="1"/>
    <col min="16133" max="16133" width="5.7109375" style="64" customWidth="1"/>
    <col min="16134" max="16134" width="2.28515625" style="64" customWidth="1"/>
    <col min="16135" max="16135" width="4.7109375" style="64" customWidth="1"/>
    <col min="16136" max="16136" width="5.7109375" style="64" customWidth="1"/>
    <col min="16137" max="16137" width="3.5703125" style="64" customWidth="1"/>
    <col min="16138" max="16138" width="3.42578125" style="64" customWidth="1"/>
    <col min="16139" max="16139" width="3.140625" style="64" customWidth="1"/>
    <col min="16140" max="16140" width="4.28515625" style="64" customWidth="1"/>
    <col min="16141" max="16141" width="3.140625" style="64" customWidth="1"/>
    <col min="16142" max="16142" width="3" style="64" customWidth="1"/>
    <col min="16143" max="16143" width="1.5703125" style="64" customWidth="1"/>
    <col min="16144" max="16156" width="3.5703125" style="64" customWidth="1"/>
    <col min="16157" max="16164" width="3.85546875" style="64" customWidth="1"/>
    <col min="16165" max="16384" width="9.140625" style="64"/>
  </cols>
  <sheetData>
    <row r="1" spans="1:35" ht="15" customHeight="1" x14ac:dyDescent="0.25">
      <c r="A1" s="84" t="s">
        <v>266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5" ht="13.5" x14ac:dyDescent="0.25">
      <c r="A2" s="54"/>
      <c r="B2" s="55"/>
      <c r="C2" s="55"/>
      <c r="D2" s="55"/>
      <c r="E2" s="55" t="s">
        <v>5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5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</row>
    <row r="4" spans="1:35" ht="15" x14ac:dyDescent="0.2">
      <c r="A4" s="54"/>
      <c r="B4" s="93" t="s">
        <v>6</v>
      </c>
      <c r="C4" s="93"/>
      <c r="D4" s="93"/>
      <c r="E4" s="93"/>
      <c r="F4" s="93"/>
      <c r="G4" s="93"/>
      <c r="H4" s="93"/>
      <c r="I4" s="93"/>
      <c r="J4" s="93"/>
      <c r="K4" s="56" t="s">
        <v>0</v>
      </c>
      <c r="L4" s="94"/>
      <c r="M4" s="9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5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</row>
    <row r="6" spans="1:35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spans="1:35" ht="9" customHeight="1" x14ac:dyDescent="0.2">
      <c r="A7" s="95" t="s">
        <v>1</v>
      </c>
      <c r="B7" s="95"/>
      <c r="C7" s="95" t="s">
        <v>7</v>
      </c>
      <c r="D7" s="95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</row>
    <row r="8" spans="1:35" ht="10.5" customHeight="1" x14ac:dyDescent="0.2">
      <c r="A8" s="95"/>
      <c r="B8" s="95"/>
      <c r="C8" s="95"/>
      <c r="D8" s="95"/>
      <c r="E8" s="54"/>
      <c r="F8" s="54"/>
      <c r="G8" s="54"/>
      <c r="H8" s="54"/>
      <c r="I8" s="54"/>
      <c r="J8" s="54"/>
      <c r="K8" s="57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35" ht="10.5" customHeight="1" x14ac:dyDescent="0.2">
      <c r="A9" s="85">
        <v>10</v>
      </c>
      <c r="B9" s="86"/>
      <c r="C9" s="86">
        <v>4</v>
      </c>
      <c r="D9" s="89"/>
      <c r="E9" s="91" t="s">
        <v>267</v>
      </c>
      <c r="F9" s="92"/>
      <c r="G9" s="92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ht="11.25" customHeight="1" x14ac:dyDescent="0.2">
      <c r="A10" s="87"/>
      <c r="B10" s="88"/>
      <c r="C10" s="88"/>
      <c r="D10" s="90"/>
      <c r="E10" s="91"/>
      <c r="F10" s="92"/>
      <c r="G10" s="92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ht="6.75" customHeight="1" thickBo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</row>
    <row r="12" spans="1:35" ht="33" customHeight="1" thickBot="1" x14ac:dyDescent="0.25">
      <c r="A12" s="58" t="s">
        <v>8</v>
      </c>
      <c r="B12" s="96" t="s">
        <v>9</v>
      </c>
      <c r="C12" s="97"/>
      <c r="D12" s="97"/>
      <c r="E12" s="97"/>
      <c r="F12" s="98"/>
      <c r="G12" s="99" t="s">
        <v>10</v>
      </c>
      <c r="H12" s="100"/>
      <c r="I12" s="101" t="s">
        <v>4</v>
      </c>
      <c r="J12" s="102"/>
      <c r="K12" s="103"/>
      <c r="L12" s="99" t="s">
        <v>11</v>
      </c>
      <c r="M12" s="104"/>
      <c r="N12" s="104"/>
      <c r="O12" s="105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</row>
    <row r="13" spans="1:35" x14ac:dyDescent="0.2">
      <c r="A13" s="106"/>
      <c r="B13" s="108"/>
      <c r="C13" s="109"/>
      <c r="D13" s="109"/>
      <c r="E13" s="109"/>
      <c r="F13" s="110"/>
      <c r="G13" s="74"/>
      <c r="H13" s="114"/>
      <c r="I13" s="68"/>
      <c r="J13" s="69"/>
      <c r="K13" s="70"/>
      <c r="L13" s="74"/>
      <c r="M13" s="75"/>
      <c r="N13" s="75"/>
      <c r="O13" s="75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</row>
    <row r="14" spans="1:35" x14ac:dyDescent="0.2">
      <c r="A14" s="107"/>
      <c r="B14" s="111"/>
      <c r="C14" s="112"/>
      <c r="D14" s="112"/>
      <c r="E14" s="112"/>
      <c r="F14" s="113"/>
      <c r="G14" s="76"/>
      <c r="H14" s="107"/>
      <c r="I14" s="71"/>
      <c r="J14" s="72"/>
      <c r="K14" s="73"/>
      <c r="L14" s="76"/>
      <c r="M14" s="77"/>
      <c r="N14" s="77"/>
      <c r="O14" s="77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</row>
    <row r="15" spans="1:35" x14ac:dyDescent="0.2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</row>
    <row r="16" spans="1:35" ht="15" customHeight="1" x14ac:dyDescent="0.25">
      <c r="A16" s="54"/>
      <c r="B16" s="59" t="s">
        <v>12</v>
      </c>
      <c r="C16" s="54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</row>
    <row r="17" spans="1:35" ht="8.25" customHeight="1" x14ac:dyDescent="0.2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</row>
    <row r="18" spans="1:35" ht="14.25" customHeight="1" x14ac:dyDescent="0.25">
      <c r="A18" s="60" t="s">
        <v>13</v>
      </c>
      <c r="B18" s="61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</row>
    <row r="19" spans="1:35" ht="18.75" customHeight="1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</row>
    <row r="20" spans="1:35" ht="16.5" customHeight="1" x14ac:dyDescent="0.2">
      <c r="A20" s="82" t="str">
        <f>aa!Y8</f>
        <v xml:space="preserve">     lari da  00 TeTri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</row>
    <row r="21" spans="1:35" x14ac:dyDescent="0.2">
      <c r="A21" s="54"/>
      <c r="B21" s="54"/>
      <c r="C21" s="54"/>
      <c r="D21" s="62" t="s">
        <v>14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</row>
    <row r="22" spans="1:35" ht="6" customHeight="1" x14ac:dyDescent="0.2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x14ac:dyDescent="0.2">
      <c r="A23" s="59" t="s">
        <v>15</v>
      </c>
      <c r="B23" s="61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</row>
    <row r="24" spans="1:35" ht="15" customHeight="1" x14ac:dyDescent="0.2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</row>
    <row r="25" spans="1:35" ht="6.75" customHeight="1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</row>
    <row r="26" spans="1:35" x14ac:dyDescent="0.2">
      <c r="A26" s="59" t="s">
        <v>16</v>
      </c>
      <c r="B26" s="61"/>
      <c r="C26" s="61"/>
      <c r="D26" s="61"/>
      <c r="E26" s="61"/>
      <c r="F26" s="61"/>
      <c r="G26" s="59" t="s">
        <v>17</v>
      </c>
      <c r="H26" s="61"/>
      <c r="I26" s="61"/>
      <c r="J26" s="61"/>
      <c r="K26" s="61"/>
      <c r="L26" s="61"/>
      <c r="M26" s="61"/>
      <c r="N26" s="61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</row>
    <row r="27" spans="1:35" ht="4.5" customHeight="1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</row>
    <row r="28" spans="1:35" ht="14.25" customHeight="1" x14ac:dyDescent="0.2">
      <c r="A28" s="59" t="s">
        <v>18</v>
      </c>
      <c r="B28" s="61"/>
      <c r="C28" s="82" t="str">
        <f>A20</f>
        <v xml:space="preserve">     lari da  00 TeTri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</row>
    <row r="29" spans="1:35" x14ac:dyDescent="0.2">
      <c r="A29" s="61"/>
      <c r="B29" s="61"/>
      <c r="C29" s="61"/>
      <c r="D29" s="61"/>
      <c r="E29" s="62" t="s">
        <v>14</v>
      </c>
      <c r="F29" s="61"/>
      <c r="G29" s="61"/>
      <c r="H29" s="61"/>
      <c r="I29" s="61"/>
      <c r="J29" s="61"/>
      <c r="K29" s="61"/>
      <c r="L29" s="61"/>
      <c r="M29" s="61"/>
      <c r="N29" s="61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  <row r="30" spans="1:35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  <row r="31" spans="1:35" x14ac:dyDescent="0.2">
      <c r="A31" s="63" t="s">
        <v>19</v>
      </c>
      <c r="B31" s="65"/>
      <c r="C31" s="61" t="s">
        <v>19</v>
      </c>
      <c r="D31" s="65"/>
      <c r="E31" s="65"/>
      <c r="F31" s="65"/>
      <c r="G31" s="66" t="s">
        <v>267</v>
      </c>
      <c r="H31" s="61"/>
      <c r="I31" s="59" t="s">
        <v>2</v>
      </c>
      <c r="J31" s="61"/>
      <c r="K31" s="61"/>
      <c r="L31" s="61"/>
      <c r="M31" s="61"/>
      <c r="N31" s="61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</row>
    <row r="32" spans="1:35" ht="19.5" customHeight="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</row>
    <row r="33" spans="1:35" x14ac:dyDescent="0.2">
      <c r="A33" s="61"/>
      <c r="B33" s="61"/>
      <c r="C33" s="62" t="s">
        <v>20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</row>
    <row r="34" spans="1:35" ht="15.75" customHeight="1" x14ac:dyDescent="0.2">
      <c r="A34" s="79" t="s">
        <v>21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1:35" x14ac:dyDescent="0.2">
      <c r="A35" s="61"/>
      <c r="B35" s="62" t="s">
        <v>22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</row>
    <row r="36" spans="1:35" ht="17.25" customHeight="1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</row>
    <row r="37" spans="1:35" x14ac:dyDescent="0.2">
      <c r="A37" s="59" t="s">
        <v>23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</row>
    <row r="38" spans="1:35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</row>
    <row r="39" spans="1:35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</row>
    <row r="40" spans="1:35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</row>
    <row r="41" spans="1:35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</row>
    <row r="42" spans="1:35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</row>
    <row r="43" spans="1:35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</row>
    <row r="44" spans="1:35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</row>
    <row r="45" spans="1:35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</row>
  </sheetData>
  <sheetProtection password="C6BB" sheet="1" objects="1" scenarios="1" selectLockedCells="1"/>
  <mergeCells count="25">
    <mergeCell ref="A1:O1"/>
    <mergeCell ref="C18:O18"/>
    <mergeCell ref="A9:B10"/>
    <mergeCell ref="C9:D10"/>
    <mergeCell ref="E9:G10"/>
    <mergeCell ref="B4:J4"/>
    <mergeCell ref="L4:M4"/>
    <mergeCell ref="A7:B8"/>
    <mergeCell ref="C7:D8"/>
    <mergeCell ref="B12:F12"/>
    <mergeCell ref="G12:H12"/>
    <mergeCell ref="I12:K12"/>
    <mergeCell ref="L12:O12"/>
    <mergeCell ref="A13:A14"/>
    <mergeCell ref="B13:F14"/>
    <mergeCell ref="G13:H14"/>
    <mergeCell ref="I13:K14"/>
    <mergeCell ref="L13:O14"/>
    <mergeCell ref="A32:O32"/>
    <mergeCell ref="A34:O34"/>
    <mergeCell ref="D16:O16"/>
    <mergeCell ref="A19:O19"/>
    <mergeCell ref="A20:O20"/>
    <mergeCell ref="A24:O24"/>
    <mergeCell ref="C28:O28"/>
  </mergeCells>
  <pageMargins left="0.16" right="0.16" top="0.37" bottom="0.21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203"/>
  <sheetViews>
    <sheetView topLeftCell="S1" workbookViewId="0">
      <selection activeCell="V16" sqref="V16"/>
    </sheetView>
  </sheetViews>
  <sheetFormatPr defaultRowHeight="13.5" outlineLevelRow="1" outlineLevelCol="1" x14ac:dyDescent="0.25"/>
  <cols>
    <col min="1" max="1" width="1.28515625" style="1" customWidth="1"/>
    <col min="2" max="3" width="4.5703125" style="4" customWidth="1"/>
    <col min="4" max="4" width="3" style="4" customWidth="1"/>
    <col min="5" max="5" width="5.85546875" style="4" customWidth="1"/>
    <col min="6" max="6" width="9.85546875" style="4" customWidth="1"/>
    <col min="7" max="7" width="5.7109375" style="4" customWidth="1"/>
    <col min="8" max="8" width="8" style="4" customWidth="1"/>
    <col min="9" max="9" width="4.5703125" style="4" customWidth="1"/>
    <col min="10" max="10" width="8.85546875" style="4" customWidth="1"/>
    <col min="11" max="11" width="1.28515625" style="4" customWidth="1"/>
    <col min="12" max="12" width="3.28515625" style="4" customWidth="1"/>
    <col min="13" max="13" width="6.42578125" style="4" customWidth="1"/>
    <col min="14" max="14" width="2.7109375" style="4" customWidth="1"/>
    <col min="15" max="15" width="3.7109375" style="4" customWidth="1"/>
    <col min="16" max="16" width="4.5703125" style="4" customWidth="1"/>
    <col min="17" max="17" width="7.5703125" style="4" customWidth="1"/>
    <col min="18" max="18" width="5.28515625" style="4" customWidth="1"/>
    <col min="19" max="19" width="4.5703125" style="4" customWidth="1"/>
    <col min="20" max="20" width="4" style="4" customWidth="1"/>
    <col min="21" max="21" width="1.7109375" style="1" customWidth="1"/>
    <col min="22" max="22" width="29.42578125" style="1" customWidth="1"/>
    <col min="23" max="23" width="20.28515625" style="1" customWidth="1"/>
    <col min="24" max="24" width="2.140625" style="1" customWidth="1"/>
    <col min="25" max="25" width="66" style="1" hidden="1" customWidth="1" outlineLevel="1"/>
    <col min="26" max="43" width="9.140625" style="1" hidden="1" customWidth="1" outlineLevel="1"/>
    <col min="44" max="44" width="9.140625" style="1" collapsed="1"/>
    <col min="45" max="256" width="9.140625" style="1"/>
    <col min="257" max="257" width="1.28515625" style="1" customWidth="1"/>
    <col min="258" max="259" width="4.5703125" style="1" customWidth="1"/>
    <col min="260" max="260" width="3" style="1" customWidth="1"/>
    <col min="261" max="261" width="5.85546875" style="1" customWidth="1"/>
    <col min="262" max="262" width="9.85546875" style="1" customWidth="1"/>
    <col min="263" max="263" width="5.7109375" style="1" customWidth="1"/>
    <col min="264" max="264" width="8" style="1" customWidth="1"/>
    <col min="265" max="265" width="4.5703125" style="1" customWidth="1"/>
    <col min="266" max="266" width="8.85546875" style="1" customWidth="1"/>
    <col min="267" max="267" width="1.28515625" style="1" customWidth="1"/>
    <col min="268" max="268" width="3.28515625" style="1" customWidth="1"/>
    <col min="269" max="269" width="6.42578125" style="1" customWidth="1"/>
    <col min="270" max="270" width="2.7109375" style="1" customWidth="1"/>
    <col min="271" max="271" width="3.7109375" style="1" customWidth="1"/>
    <col min="272" max="272" width="4.5703125" style="1" customWidth="1"/>
    <col min="273" max="273" width="7.5703125" style="1" customWidth="1"/>
    <col min="274" max="274" width="5.28515625" style="1" customWidth="1"/>
    <col min="275" max="275" width="4.5703125" style="1" customWidth="1"/>
    <col min="276" max="276" width="4" style="1" customWidth="1"/>
    <col min="277" max="277" width="1.7109375" style="1" customWidth="1"/>
    <col min="278" max="278" width="29.42578125" style="1" customWidth="1"/>
    <col min="279" max="279" width="20.28515625" style="1" customWidth="1"/>
    <col min="280" max="280" width="2.140625" style="1" customWidth="1"/>
    <col min="281" max="281" width="66" style="1" customWidth="1"/>
    <col min="282" max="299" width="9.140625" style="1" customWidth="1"/>
    <col min="300" max="512" width="9.140625" style="1"/>
    <col min="513" max="513" width="1.28515625" style="1" customWidth="1"/>
    <col min="514" max="515" width="4.5703125" style="1" customWidth="1"/>
    <col min="516" max="516" width="3" style="1" customWidth="1"/>
    <col min="517" max="517" width="5.85546875" style="1" customWidth="1"/>
    <col min="518" max="518" width="9.85546875" style="1" customWidth="1"/>
    <col min="519" max="519" width="5.7109375" style="1" customWidth="1"/>
    <col min="520" max="520" width="8" style="1" customWidth="1"/>
    <col min="521" max="521" width="4.5703125" style="1" customWidth="1"/>
    <col min="522" max="522" width="8.85546875" style="1" customWidth="1"/>
    <col min="523" max="523" width="1.28515625" style="1" customWidth="1"/>
    <col min="524" max="524" width="3.28515625" style="1" customWidth="1"/>
    <col min="525" max="525" width="6.42578125" style="1" customWidth="1"/>
    <col min="526" max="526" width="2.7109375" style="1" customWidth="1"/>
    <col min="527" max="527" width="3.7109375" style="1" customWidth="1"/>
    <col min="528" max="528" width="4.5703125" style="1" customWidth="1"/>
    <col min="529" max="529" width="7.5703125" style="1" customWidth="1"/>
    <col min="530" max="530" width="5.28515625" style="1" customWidth="1"/>
    <col min="531" max="531" width="4.5703125" style="1" customWidth="1"/>
    <col min="532" max="532" width="4" style="1" customWidth="1"/>
    <col min="533" max="533" width="1.7109375" style="1" customWidth="1"/>
    <col min="534" max="534" width="29.42578125" style="1" customWidth="1"/>
    <col min="535" max="535" width="20.28515625" style="1" customWidth="1"/>
    <col min="536" max="536" width="2.140625" style="1" customWidth="1"/>
    <col min="537" max="537" width="66" style="1" customWidth="1"/>
    <col min="538" max="555" width="9.140625" style="1" customWidth="1"/>
    <col min="556" max="768" width="9.140625" style="1"/>
    <col min="769" max="769" width="1.28515625" style="1" customWidth="1"/>
    <col min="770" max="771" width="4.5703125" style="1" customWidth="1"/>
    <col min="772" max="772" width="3" style="1" customWidth="1"/>
    <col min="773" max="773" width="5.85546875" style="1" customWidth="1"/>
    <col min="774" max="774" width="9.85546875" style="1" customWidth="1"/>
    <col min="775" max="775" width="5.7109375" style="1" customWidth="1"/>
    <col min="776" max="776" width="8" style="1" customWidth="1"/>
    <col min="777" max="777" width="4.5703125" style="1" customWidth="1"/>
    <col min="778" max="778" width="8.85546875" style="1" customWidth="1"/>
    <col min="779" max="779" width="1.28515625" style="1" customWidth="1"/>
    <col min="780" max="780" width="3.28515625" style="1" customWidth="1"/>
    <col min="781" max="781" width="6.42578125" style="1" customWidth="1"/>
    <col min="782" max="782" width="2.7109375" style="1" customWidth="1"/>
    <col min="783" max="783" width="3.7109375" style="1" customWidth="1"/>
    <col min="784" max="784" width="4.5703125" style="1" customWidth="1"/>
    <col min="785" max="785" width="7.5703125" style="1" customWidth="1"/>
    <col min="786" max="786" width="5.28515625" style="1" customWidth="1"/>
    <col min="787" max="787" width="4.5703125" style="1" customWidth="1"/>
    <col min="788" max="788" width="4" style="1" customWidth="1"/>
    <col min="789" max="789" width="1.7109375" style="1" customWidth="1"/>
    <col min="790" max="790" width="29.42578125" style="1" customWidth="1"/>
    <col min="791" max="791" width="20.28515625" style="1" customWidth="1"/>
    <col min="792" max="792" width="2.140625" style="1" customWidth="1"/>
    <col min="793" max="793" width="66" style="1" customWidth="1"/>
    <col min="794" max="811" width="9.140625" style="1" customWidth="1"/>
    <col min="812" max="1024" width="9.140625" style="1"/>
    <col min="1025" max="1025" width="1.28515625" style="1" customWidth="1"/>
    <col min="1026" max="1027" width="4.5703125" style="1" customWidth="1"/>
    <col min="1028" max="1028" width="3" style="1" customWidth="1"/>
    <col min="1029" max="1029" width="5.85546875" style="1" customWidth="1"/>
    <col min="1030" max="1030" width="9.85546875" style="1" customWidth="1"/>
    <col min="1031" max="1031" width="5.7109375" style="1" customWidth="1"/>
    <col min="1032" max="1032" width="8" style="1" customWidth="1"/>
    <col min="1033" max="1033" width="4.5703125" style="1" customWidth="1"/>
    <col min="1034" max="1034" width="8.85546875" style="1" customWidth="1"/>
    <col min="1035" max="1035" width="1.28515625" style="1" customWidth="1"/>
    <col min="1036" max="1036" width="3.28515625" style="1" customWidth="1"/>
    <col min="1037" max="1037" width="6.42578125" style="1" customWidth="1"/>
    <col min="1038" max="1038" width="2.7109375" style="1" customWidth="1"/>
    <col min="1039" max="1039" width="3.7109375" style="1" customWidth="1"/>
    <col min="1040" max="1040" width="4.5703125" style="1" customWidth="1"/>
    <col min="1041" max="1041" width="7.5703125" style="1" customWidth="1"/>
    <col min="1042" max="1042" width="5.28515625" style="1" customWidth="1"/>
    <col min="1043" max="1043" width="4.5703125" style="1" customWidth="1"/>
    <col min="1044" max="1044" width="4" style="1" customWidth="1"/>
    <col min="1045" max="1045" width="1.7109375" style="1" customWidth="1"/>
    <col min="1046" max="1046" width="29.42578125" style="1" customWidth="1"/>
    <col min="1047" max="1047" width="20.28515625" style="1" customWidth="1"/>
    <col min="1048" max="1048" width="2.140625" style="1" customWidth="1"/>
    <col min="1049" max="1049" width="66" style="1" customWidth="1"/>
    <col min="1050" max="1067" width="9.140625" style="1" customWidth="1"/>
    <col min="1068" max="1280" width="9.140625" style="1"/>
    <col min="1281" max="1281" width="1.28515625" style="1" customWidth="1"/>
    <col min="1282" max="1283" width="4.5703125" style="1" customWidth="1"/>
    <col min="1284" max="1284" width="3" style="1" customWidth="1"/>
    <col min="1285" max="1285" width="5.85546875" style="1" customWidth="1"/>
    <col min="1286" max="1286" width="9.85546875" style="1" customWidth="1"/>
    <col min="1287" max="1287" width="5.7109375" style="1" customWidth="1"/>
    <col min="1288" max="1288" width="8" style="1" customWidth="1"/>
    <col min="1289" max="1289" width="4.5703125" style="1" customWidth="1"/>
    <col min="1290" max="1290" width="8.85546875" style="1" customWidth="1"/>
    <col min="1291" max="1291" width="1.28515625" style="1" customWidth="1"/>
    <col min="1292" max="1292" width="3.28515625" style="1" customWidth="1"/>
    <col min="1293" max="1293" width="6.42578125" style="1" customWidth="1"/>
    <col min="1294" max="1294" width="2.7109375" style="1" customWidth="1"/>
    <col min="1295" max="1295" width="3.7109375" style="1" customWidth="1"/>
    <col min="1296" max="1296" width="4.5703125" style="1" customWidth="1"/>
    <col min="1297" max="1297" width="7.5703125" style="1" customWidth="1"/>
    <col min="1298" max="1298" width="5.28515625" style="1" customWidth="1"/>
    <col min="1299" max="1299" width="4.5703125" style="1" customWidth="1"/>
    <col min="1300" max="1300" width="4" style="1" customWidth="1"/>
    <col min="1301" max="1301" width="1.7109375" style="1" customWidth="1"/>
    <col min="1302" max="1302" width="29.42578125" style="1" customWidth="1"/>
    <col min="1303" max="1303" width="20.28515625" style="1" customWidth="1"/>
    <col min="1304" max="1304" width="2.140625" style="1" customWidth="1"/>
    <col min="1305" max="1305" width="66" style="1" customWidth="1"/>
    <col min="1306" max="1323" width="9.140625" style="1" customWidth="1"/>
    <col min="1324" max="1536" width="9.140625" style="1"/>
    <col min="1537" max="1537" width="1.28515625" style="1" customWidth="1"/>
    <col min="1538" max="1539" width="4.5703125" style="1" customWidth="1"/>
    <col min="1540" max="1540" width="3" style="1" customWidth="1"/>
    <col min="1541" max="1541" width="5.85546875" style="1" customWidth="1"/>
    <col min="1542" max="1542" width="9.85546875" style="1" customWidth="1"/>
    <col min="1543" max="1543" width="5.7109375" style="1" customWidth="1"/>
    <col min="1544" max="1544" width="8" style="1" customWidth="1"/>
    <col min="1545" max="1545" width="4.5703125" style="1" customWidth="1"/>
    <col min="1546" max="1546" width="8.85546875" style="1" customWidth="1"/>
    <col min="1547" max="1547" width="1.28515625" style="1" customWidth="1"/>
    <col min="1548" max="1548" width="3.28515625" style="1" customWidth="1"/>
    <col min="1549" max="1549" width="6.42578125" style="1" customWidth="1"/>
    <col min="1550" max="1550" width="2.7109375" style="1" customWidth="1"/>
    <col min="1551" max="1551" width="3.7109375" style="1" customWidth="1"/>
    <col min="1552" max="1552" width="4.5703125" style="1" customWidth="1"/>
    <col min="1553" max="1553" width="7.5703125" style="1" customWidth="1"/>
    <col min="1554" max="1554" width="5.28515625" style="1" customWidth="1"/>
    <col min="1555" max="1555" width="4.5703125" style="1" customWidth="1"/>
    <col min="1556" max="1556" width="4" style="1" customWidth="1"/>
    <col min="1557" max="1557" width="1.7109375" style="1" customWidth="1"/>
    <col min="1558" max="1558" width="29.42578125" style="1" customWidth="1"/>
    <col min="1559" max="1559" width="20.28515625" style="1" customWidth="1"/>
    <col min="1560" max="1560" width="2.140625" style="1" customWidth="1"/>
    <col min="1561" max="1561" width="66" style="1" customWidth="1"/>
    <col min="1562" max="1579" width="9.140625" style="1" customWidth="1"/>
    <col min="1580" max="1792" width="9.140625" style="1"/>
    <col min="1793" max="1793" width="1.28515625" style="1" customWidth="1"/>
    <col min="1794" max="1795" width="4.5703125" style="1" customWidth="1"/>
    <col min="1796" max="1796" width="3" style="1" customWidth="1"/>
    <col min="1797" max="1797" width="5.85546875" style="1" customWidth="1"/>
    <col min="1798" max="1798" width="9.85546875" style="1" customWidth="1"/>
    <col min="1799" max="1799" width="5.7109375" style="1" customWidth="1"/>
    <col min="1800" max="1800" width="8" style="1" customWidth="1"/>
    <col min="1801" max="1801" width="4.5703125" style="1" customWidth="1"/>
    <col min="1802" max="1802" width="8.85546875" style="1" customWidth="1"/>
    <col min="1803" max="1803" width="1.28515625" style="1" customWidth="1"/>
    <col min="1804" max="1804" width="3.28515625" style="1" customWidth="1"/>
    <col min="1805" max="1805" width="6.42578125" style="1" customWidth="1"/>
    <col min="1806" max="1806" width="2.7109375" style="1" customWidth="1"/>
    <col min="1807" max="1807" width="3.7109375" style="1" customWidth="1"/>
    <col min="1808" max="1808" width="4.5703125" style="1" customWidth="1"/>
    <col min="1809" max="1809" width="7.5703125" style="1" customWidth="1"/>
    <col min="1810" max="1810" width="5.28515625" style="1" customWidth="1"/>
    <col min="1811" max="1811" width="4.5703125" style="1" customWidth="1"/>
    <col min="1812" max="1812" width="4" style="1" customWidth="1"/>
    <col min="1813" max="1813" width="1.7109375" style="1" customWidth="1"/>
    <col min="1814" max="1814" width="29.42578125" style="1" customWidth="1"/>
    <col min="1815" max="1815" width="20.28515625" style="1" customWidth="1"/>
    <col min="1816" max="1816" width="2.140625" style="1" customWidth="1"/>
    <col min="1817" max="1817" width="66" style="1" customWidth="1"/>
    <col min="1818" max="1835" width="9.140625" style="1" customWidth="1"/>
    <col min="1836" max="2048" width="9.140625" style="1"/>
    <col min="2049" max="2049" width="1.28515625" style="1" customWidth="1"/>
    <col min="2050" max="2051" width="4.5703125" style="1" customWidth="1"/>
    <col min="2052" max="2052" width="3" style="1" customWidth="1"/>
    <col min="2053" max="2053" width="5.85546875" style="1" customWidth="1"/>
    <col min="2054" max="2054" width="9.85546875" style="1" customWidth="1"/>
    <col min="2055" max="2055" width="5.7109375" style="1" customWidth="1"/>
    <col min="2056" max="2056" width="8" style="1" customWidth="1"/>
    <col min="2057" max="2057" width="4.5703125" style="1" customWidth="1"/>
    <col min="2058" max="2058" width="8.85546875" style="1" customWidth="1"/>
    <col min="2059" max="2059" width="1.28515625" style="1" customWidth="1"/>
    <col min="2060" max="2060" width="3.28515625" style="1" customWidth="1"/>
    <col min="2061" max="2061" width="6.42578125" style="1" customWidth="1"/>
    <col min="2062" max="2062" width="2.7109375" style="1" customWidth="1"/>
    <col min="2063" max="2063" width="3.7109375" style="1" customWidth="1"/>
    <col min="2064" max="2064" width="4.5703125" style="1" customWidth="1"/>
    <col min="2065" max="2065" width="7.5703125" style="1" customWidth="1"/>
    <col min="2066" max="2066" width="5.28515625" style="1" customWidth="1"/>
    <col min="2067" max="2067" width="4.5703125" style="1" customWidth="1"/>
    <col min="2068" max="2068" width="4" style="1" customWidth="1"/>
    <col min="2069" max="2069" width="1.7109375" style="1" customWidth="1"/>
    <col min="2070" max="2070" width="29.42578125" style="1" customWidth="1"/>
    <col min="2071" max="2071" width="20.28515625" style="1" customWidth="1"/>
    <col min="2072" max="2072" width="2.140625" style="1" customWidth="1"/>
    <col min="2073" max="2073" width="66" style="1" customWidth="1"/>
    <col min="2074" max="2091" width="9.140625" style="1" customWidth="1"/>
    <col min="2092" max="2304" width="9.140625" style="1"/>
    <col min="2305" max="2305" width="1.28515625" style="1" customWidth="1"/>
    <col min="2306" max="2307" width="4.5703125" style="1" customWidth="1"/>
    <col min="2308" max="2308" width="3" style="1" customWidth="1"/>
    <col min="2309" max="2309" width="5.85546875" style="1" customWidth="1"/>
    <col min="2310" max="2310" width="9.85546875" style="1" customWidth="1"/>
    <col min="2311" max="2311" width="5.7109375" style="1" customWidth="1"/>
    <col min="2312" max="2312" width="8" style="1" customWidth="1"/>
    <col min="2313" max="2313" width="4.5703125" style="1" customWidth="1"/>
    <col min="2314" max="2314" width="8.85546875" style="1" customWidth="1"/>
    <col min="2315" max="2315" width="1.28515625" style="1" customWidth="1"/>
    <col min="2316" max="2316" width="3.28515625" style="1" customWidth="1"/>
    <col min="2317" max="2317" width="6.42578125" style="1" customWidth="1"/>
    <col min="2318" max="2318" width="2.7109375" style="1" customWidth="1"/>
    <col min="2319" max="2319" width="3.7109375" style="1" customWidth="1"/>
    <col min="2320" max="2320" width="4.5703125" style="1" customWidth="1"/>
    <col min="2321" max="2321" width="7.5703125" style="1" customWidth="1"/>
    <col min="2322" max="2322" width="5.28515625" style="1" customWidth="1"/>
    <col min="2323" max="2323" width="4.5703125" style="1" customWidth="1"/>
    <col min="2324" max="2324" width="4" style="1" customWidth="1"/>
    <col min="2325" max="2325" width="1.7109375" style="1" customWidth="1"/>
    <col min="2326" max="2326" width="29.42578125" style="1" customWidth="1"/>
    <col min="2327" max="2327" width="20.28515625" style="1" customWidth="1"/>
    <col min="2328" max="2328" width="2.140625" style="1" customWidth="1"/>
    <col min="2329" max="2329" width="66" style="1" customWidth="1"/>
    <col min="2330" max="2347" width="9.140625" style="1" customWidth="1"/>
    <col min="2348" max="2560" width="9.140625" style="1"/>
    <col min="2561" max="2561" width="1.28515625" style="1" customWidth="1"/>
    <col min="2562" max="2563" width="4.5703125" style="1" customWidth="1"/>
    <col min="2564" max="2564" width="3" style="1" customWidth="1"/>
    <col min="2565" max="2565" width="5.85546875" style="1" customWidth="1"/>
    <col min="2566" max="2566" width="9.85546875" style="1" customWidth="1"/>
    <col min="2567" max="2567" width="5.7109375" style="1" customWidth="1"/>
    <col min="2568" max="2568" width="8" style="1" customWidth="1"/>
    <col min="2569" max="2569" width="4.5703125" style="1" customWidth="1"/>
    <col min="2570" max="2570" width="8.85546875" style="1" customWidth="1"/>
    <col min="2571" max="2571" width="1.28515625" style="1" customWidth="1"/>
    <col min="2572" max="2572" width="3.28515625" style="1" customWidth="1"/>
    <col min="2573" max="2573" width="6.42578125" style="1" customWidth="1"/>
    <col min="2574" max="2574" width="2.7109375" style="1" customWidth="1"/>
    <col min="2575" max="2575" width="3.7109375" style="1" customWidth="1"/>
    <col min="2576" max="2576" width="4.5703125" style="1" customWidth="1"/>
    <col min="2577" max="2577" width="7.5703125" style="1" customWidth="1"/>
    <col min="2578" max="2578" width="5.28515625" style="1" customWidth="1"/>
    <col min="2579" max="2579" width="4.5703125" style="1" customWidth="1"/>
    <col min="2580" max="2580" width="4" style="1" customWidth="1"/>
    <col min="2581" max="2581" width="1.7109375" style="1" customWidth="1"/>
    <col min="2582" max="2582" width="29.42578125" style="1" customWidth="1"/>
    <col min="2583" max="2583" width="20.28515625" style="1" customWidth="1"/>
    <col min="2584" max="2584" width="2.140625" style="1" customWidth="1"/>
    <col min="2585" max="2585" width="66" style="1" customWidth="1"/>
    <col min="2586" max="2603" width="9.140625" style="1" customWidth="1"/>
    <col min="2604" max="2816" width="9.140625" style="1"/>
    <col min="2817" max="2817" width="1.28515625" style="1" customWidth="1"/>
    <col min="2818" max="2819" width="4.5703125" style="1" customWidth="1"/>
    <col min="2820" max="2820" width="3" style="1" customWidth="1"/>
    <col min="2821" max="2821" width="5.85546875" style="1" customWidth="1"/>
    <col min="2822" max="2822" width="9.85546875" style="1" customWidth="1"/>
    <col min="2823" max="2823" width="5.7109375" style="1" customWidth="1"/>
    <col min="2824" max="2824" width="8" style="1" customWidth="1"/>
    <col min="2825" max="2825" width="4.5703125" style="1" customWidth="1"/>
    <col min="2826" max="2826" width="8.85546875" style="1" customWidth="1"/>
    <col min="2827" max="2827" width="1.28515625" style="1" customWidth="1"/>
    <col min="2828" max="2828" width="3.28515625" style="1" customWidth="1"/>
    <col min="2829" max="2829" width="6.42578125" style="1" customWidth="1"/>
    <col min="2830" max="2830" width="2.7109375" style="1" customWidth="1"/>
    <col min="2831" max="2831" width="3.7109375" style="1" customWidth="1"/>
    <col min="2832" max="2832" width="4.5703125" style="1" customWidth="1"/>
    <col min="2833" max="2833" width="7.5703125" style="1" customWidth="1"/>
    <col min="2834" max="2834" width="5.28515625" style="1" customWidth="1"/>
    <col min="2835" max="2835" width="4.5703125" style="1" customWidth="1"/>
    <col min="2836" max="2836" width="4" style="1" customWidth="1"/>
    <col min="2837" max="2837" width="1.7109375" style="1" customWidth="1"/>
    <col min="2838" max="2838" width="29.42578125" style="1" customWidth="1"/>
    <col min="2839" max="2839" width="20.28515625" style="1" customWidth="1"/>
    <col min="2840" max="2840" width="2.140625" style="1" customWidth="1"/>
    <col min="2841" max="2841" width="66" style="1" customWidth="1"/>
    <col min="2842" max="2859" width="9.140625" style="1" customWidth="1"/>
    <col min="2860" max="3072" width="9.140625" style="1"/>
    <col min="3073" max="3073" width="1.28515625" style="1" customWidth="1"/>
    <col min="3074" max="3075" width="4.5703125" style="1" customWidth="1"/>
    <col min="3076" max="3076" width="3" style="1" customWidth="1"/>
    <col min="3077" max="3077" width="5.85546875" style="1" customWidth="1"/>
    <col min="3078" max="3078" width="9.85546875" style="1" customWidth="1"/>
    <col min="3079" max="3079" width="5.7109375" style="1" customWidth="1"/>
    <col min="3080" max="3080" width="8" style="1" customWidth="1"/>
    <col min="3081" max="3081" width="4.5703125" style="1" customWidth="1"/>
    <col min="3082" max="3082" width="8.85546875" style="1" customWidth="1"/>
    <col min="3083" max="3083" width="1.28515625" style="1" customWidth="1"/>
    <col min="3084" max="3084" width="3.28515625" style="1" customWidth="1"/>
    <col min="3085" max="3085" width="6.42578125" style="1" customWidth="1"/>
    <col min="3086" max="3086" width="2.7109375" style="1" customWidth="1"/>
    <col min="3087" max="3087" width="3.7109375" style="1" customWidth="1"/>
    <col min="3088" max="3088" width="4.5703125" style="1" customWidth="1"/>
    <col min="3089" max="3089" width="7.5703125" style="1" customWidth="1"/>
    <col min="3090" max="3090" width="5.28515625" style="1" customWidth="1"/>
    <col min="3091" max="3091" width="4.5703125" style="1" customWidth="1"/>
    <col min="3092" max="3092" width="4" style="1" customWidth="1"/>
    <col min="3093" max="3093" width="1.7109375" style="1" customWidth="1"/>
    <col min="3094" max="3094" width="29.42578125" style="1" customWidth="1"/>
    <col min="3095" max="3095" width="20.28515625" style="1" customWidth="1"/>
    <col min="3096" max="3096" width="2.140625" style="1" customWidth="1"/>
    <col min="3097" max="3097" width="66" style="1" customWidth="1"/>
    <col min="3098" max="3115" width="9.140625" style="1" customWidth="1"/>
    <col min="3116" max="3328" width="9.140625" style="1"/>
    <col min="3329" max="3329" width="1.28515625" style="1" customWidth="1"/>
    <col min="3330" max="3331" width="4.5703125" style="1" customWidth="1"/>
    <col min="3332" max="3332" width="3" style="1" customWidth="1"/>
    <col min="3333" max="3333" width="5.85546875" style="1" customWidth="1"/>
    <col min="3334" max="3334" width="9.85546875" style="1" customWidth="1"/>
    <col min="3335" max="3335" width="5.7109375" style="1" customWidth="1"/>
    <col min="3336" max="3336" width="8" style="1" customWidth="1"/>
    <col min="3337" max="3337" width="4.5703125" style="1" customWidth="1"/>
    <col min="3338" max="3338" width="8.85546875" style="1" customWidth="1"/>
    <col min="3339" max="3339" width="1.28515625" style="1" customWidth="1"/>
    <col min="3340" max="3340" width="3.28515625" style="1" customWidth="1"/>
    <col min="3341" max="3341" width="6.42578125" style="1" customWidth="1"/>
    <col min="3342" max="3342" width="2.7109375" style="1" customWidth="1"/>
    <col min="3343" max="3343" width="3.7109375" style="1" customWidth="1"/>
    <col min="3344" max="3344" width="4.5703125" style="1" customWidth="1"/>
    <col min="3345" max="3345" width="7.5703125" style="1" customWidth="1"/>
    <col min="3346" max="3346" width="5.28515625" style="1" customWidth="1"/>
    <col min="3347" max="3347" width="4.5703125" style="1" customWidth="1"/>
    <col min="3348" max="3348" width="4" style="1" customWidth="1"/>
    <col min="3349" max="3349" width="1.7109375" style="1" customWidth="1"/>
    <col min="3350" max="3350" width="29.42578125" style="1" customWidth="1"/>
    <col min="3351" max="3351" width="20.28515625" style="1" customWidth="1"/>
    <col min="3352" max="3352" width="2.140625" style="1" customWidth="1"/>
    <col min="3353" max="3353" width="66" style="1" customWidth="1"/>
    <col min="3354" max="3371" width="9.140625" style="1" customWidth="1"/>
    <col min="3372" max="3584" width="9.140625" style="1"/>
    <col min="3585" max="3585" width="1.28515625" style="1" customWidth="1"/>
    <col min="3586" max="3587" width="4.5703125" style="1" customWidth="1"/>
    <col min="3588" max="3588" width="3" style="1" customWidth="1"/>
    <col min="3589" max="3589" width="5.85546875" style="1" customWidth="1"/>
    <col min="3590" max="3590" width="9.85546875" style="1" customWidth="1"/>
    <col min="3591" max="3591" width="5.7109375" style="1" customWidth="1"/>
    <col min="3592" max="3592" width="8" style="1" customWidth="1"/>
    <col min="3593" max="3593" width="4.5703125" style="1" customWidth="1"/>
    <col min="3594" max="3594" width="8.85546875" style="1" customWidth="1"/>
    <col min="3595" max="3595" width="1.28515625" style="1" customWidth="1"/>
    <col min="3596" max="3596" width="3.28515625" style="1" customWidth="1"/>
    <col min="3597" max="3597" width="6.42578125" style="1" customWidth="1"/>
    <col min="3598" max="3598" width="2.7109375" style="1" customWidth="1"/>
    <col min="3599" max="3599" width="3.7109375" style="1" customWidth="1"/>
    <col min="3600" max="3600" width="4.5703125" style="1" customWidth="1"/>
    <col min="3601" max="3601" width="7.5703125" style="1" customWidth="1"/>
    <col min="3602" max="3602" width="5.28515625" style="1" customWidth="1"/>
    <col min="3603" max="3603" width="4.5703125" style="1" customWidth="1"/>
    <col min="3604" max="3604" width="4" style="1" customWidth="1"/>
    <col min="3605" max="3605" width="1.7109375" style="1" customWidth="1"/>
    <col min="3606" max="3606" width="29.42578125" style="1" customWidth="1"/>
    <col min="3607" max="3607" width="20.28515625" style="1" customWidth="1"/>
    <col min="3608" max="3608" width="2.140625" style="1" customWidth="1"/>
    <col min="3609" max="3609" width="66" style="1" customWidth="1"/>
    <col min="3610" max="3627" width="9.140625" style="1" customWidth="1"/>
    <col min="3628" max="3840" width="9.140625" style="1"/>
    <col min="3841" max="3841" width="1.28515625" style="1" customWidth="1"/>
    <col min="3842" max="3843" width="4.5703125" style="1" customWidth="1"/>
    <col min="3844" max="3844" width="3" style="1" customWidth="1"/>
    <col min="3845" max="3845" width="5.85546875" style="1" customWidth="1"/>
    <col min="3846" max="3846" width="9.85546875" style="1" customWidth="1"/>
    <col min="3847" max="3847" width="5.7109375" style="1" customWidth="1"/>
    <col min="3848" max="3848" width="8" style="1" customWidth="1"/>
    <col min="3849" max="3849" width="4.5703125" style="1" customWidth="1"/>
    <col min="3850" max="3850" width="8.85546875" style="1" customWidth="1"/>
    <col min="3851" max="3851" width="1.28515625" style="1" customWidth="1"/>
    <col min="3852" max="3852" width="3.28515625" style="1" customWidth="1"/>
    <col min="3853" max="3853" width="6.42578125" style="1" customWidth="1"/>
    <col min="3854" max="3854" width="2.7109375" style="1" customWidth="1"/>
    <col min="3855" max="3855" width="3.7109375" style="1" customWidth="1"/>
    <col min="3856" max="3856" width="4.5703125" style="1" customWidth="1"/>
    <col min="3857" max="3857" width="7.5703125" style="1" customWidth="1"/>
    <col min="3858" max="3858" width="5.28515625" style="1" customWidth="1"/>
    <col min="3859" max="3859" width="4.5703125" style="1" customWidth="1"/>
    <col min="3860" max="3860" width="4" style="1" customWidth="1"/>
    <col min="3861" max="3861" width="1.7109375" style="1" customWidth="1"/>
    <col min="3862" max="3862" width="29.42578125" style="1" customWidth="1"/>
    <col min="3863" max="3863" width="20.28515625" style="1" customWidth="1"/>
    <col min="3864" max="3864" width="2.140625" style="1" customWidth="1"/>
    <col min="3865" max="3865" width="66" style="1" customWidth="1"/>
    <col min="3866" max="3883" width="9.140625" style="1" customWidth="1"/>
    <col min="3884" max="4096" width="9.140625" style="1"/>
    <col min="4097" max="4097" width="1.28515625" style="1" customWidth="1"/>
    <col min="4098" max="4099" width="4.5703125" style="1" customWidth="1"/>
    <col min="4100" max="4100" width="3" style="1" customWidth="1"/>
    <col min="4101" max="4101" width="5.85546875" style="1" customWidth="1"/>
    <col min="4102" max="4102" width="9.85546875" style="1" customWidth="1"/>
    <col min="4103" max="4103" width="5.7109375" style="1" customWidth="1"/>
    <col min="4104" max="4104" width="8" style="1" customWidth="1"/>
    <col min="4105" max="4105" width="4.5703125" style="1" customWidth="1"/>
    <col min="4106" max="4106" width="8.85546875" style="1" customWidth="1"/>
    <col min="4107" max="4107" width="1.28515625" style="1" customWidth="1"/>
    <col min="4108" max="4108" width="3.28515625" style="1" customWidth="1"/>
    <col min="4109" max="4109" width="6.42578125" style="1" customWidth="1"/>
    <col min="4110" max="4110" width="2.7109375" style="1" customWidth="1"/>
    <col min="4111" max="4111" width="3.7109375" style="1" customWidth="1"/>
    <col min="4112" max="4112" width="4.5703125" style="1" customWidth="1"/>
    <col min="4113" max="4113" width="7.5703125" style="1" customWidth="1"/>
    <col min="4114" max="4114" width="5.28515625" style="1" customWidth="1"/>
    <col min="4115" max="4115" width="4.5703125" style="1" customWidth="1"/>
    <col min="4116" max="4116" width="4" style="1" customWidth="1"/>
    <col min="4117" max="4117" width="1.7109375" style="1" customWidth="1"/>
    <col min="4118" max="4118" width="29.42578125" style="1" customWidth="1"/>
    <col min="4119" max="4119" width="20.28515625" style="1" customWidth="1"/>
    <col min="4120" max="4120" width="2.140625" style="1" customWidth="1"/>
    <col min="4121" max="4121" width="66" style="1" customWidth="1"/>
    <col min="4122" max="4139" width="9.140625" style="1" customWidth="1"/>
    <col min="4140" max="4352" width="9.140625" style="1"/>
    <col min="4353" max="4353" width="1.28515625" style="1" customWidth="1"/>
    <col min="4354" max="4355" width="4.5703125" style="1" customWidth="1"/>
    <col min="4356" max="4356" width="3" style="1" customWidth="1"/>
    <col min="4357" max="4357" width="5.85546875" style="1" customWidth="1"/>
    <col min="4358" max="4358" width="9.85546875" style="1" customWidth="1"/>
    <col min="4359" max="4359" width="5.7109375" style="1" customWidth="1"/>
    <col min="4360" max="4360" width="8" style="1" customWidth="1"/>
    <col min="4361" max="4361" width="4.5703125" style="1" customWidth="1"/>
    <col min="4362" max="4362" width="8.85546875" style="1" customWidth="1"/>
    <col min="4363" max="4363" width="1.28515625" style="1" customWidth="1"/>
    <col min="4364" max="4364" width="3.28515625" style="1" customWidth="1"/>
    <col min="4365" max="4365" width="6.42578125" style="1" customWidth="1"/>
    <col min="4366" max="4366" width="2.7109375" style="1" customWidth="1"/>
    <col min="4367" max="4367" width="3.7109375" style="1" customWidth="1"/>
    <col min="4368" max="4368" width="4.5703125" style="1" customWidth="1"/>
    <col min="4369" max="4369" width="7.5703125" style="1" customWidth="1"/>
    <col min="4370" max="4370" width="5.28515625" style="1" customWidth="1"/>
    <col min="4371" max="4371" width="4.5703125" style="1" customWidth="1"/>
    <col min="4372" max="4372" width="4" style="1" customWidth="1"/>
    <col min="4373" max="4373" width="1.7109375" style="1" customWidth="1"/>
    <col min="4374" max="4374" width="29.42578125" style="1" customWidth="1"/>
    <col min="4375" max="4375" width="20.28515625" style="1" customWidth="1"/>
    <col min="4376" max="4376" width="2.140625" style="1" customWidth="1"/>
    <col min="4377" max="4377" width="66" style="1" customWidth="1"/>
    <col min="4378" max="4395" width="9.140625" style="1" customWidth="1"/>
    <col min="4396" max="4608" width="9.140625" style="1"/>
    <col min="4609" max="4609" width="1.28515625" style="1" customWidth="1"/>
    <col min="4610" max="4611" width="4.5703125" style="1" customWidth="1"/>
    <col min="4612" max="4612" width="3" style="1" customWidth="1"/>
    <col min="4613" max="4613" width="5.85546875" style="1" customWidth="1"/>
    <col min="4614" max="4614" width="9.85546875" style="1" customWidth="1"/>
    <col min="4615" max="4615" width="5.7109375" style="1" customWidth="1"/>
    <col min="4616" max="4616" width="8" style="1" customWidth="1"/>
    <col min="4617" max="4617" width="4.5703125" style="1" customWidth="1"/>
    <col min="4618" max="4618" width="8.85546875" style="1" customWidth="1"/>
    <col min="4619" max="4619" width="1.28515625" style="1" customWidth="1"/>
    <col min="4620" max="4620" width="3.28515625" style="1" customWidth="1"/>
    <col min="4621" max="4621" width="6.42578125" style="1" customWidth="1"/>
    <col min="4622" max="4622" width="2.7109375" style="1" customWidth="1"/>
    <col min="4623" max="4623" width="3.7109375" style="1" customWidth="1"/>
    <col min="4624" max="4624" width="4.5703125" style="1" customWidth="1"/>
    <col min="4625" max="4625" width="7.5703125" style="1" customWidth="1"/>
    <col min="4626" max="4626" width="5.28515625" style="1" customWidth="1"/>
    <col min="4627" max="4627" width="4.5703125" style="1" customWidth="1"/>
    <col min="4628" max="4628" width="4" style="1" customWidth="1"/>
    <col min="4629" max="4629" width="1.7109375" style="1" customWidth="1"/>
    <col min="4630" max="4630" width="29.42578125" style="1" customWidth="1"/>
    <col min="4631" max="4631" width="20.28515625" style="1" customWidth="1"/>
    <col min="4632" max="4632" width="2.140625" style="1" customWidth="1"/>
    <col min="4633" max="4633" width="66" style="1" customWidth="1"/>
    <col min="4634" max="4651" width="9.140625" style="1" customWidth="1"/>
    <col min="4652" max="4864" width="9.140625" style="1"/>
    <col min="4865" max="4865" width="1.28515625" style="1" customWidth="1"/>
    <col min="4866" max="4867" width="4.5703125" style="1" customWidth="1"/>
    <col min="4868" max="4868" width="3" style="1" customWidth="1"/>
    <col min="4869" max="4869" width="5.85546875" style="1" customWidth="1"/>
    <col min="4870" max="4870" width="9.85546875" style="1" customWidth="1"/>
    <col min="4871" max="4871" width="5.7109375" style="1" customWidth="1"/>
    <col min="4872" max="4872" width="8" style="1" customWidth="1"/>
    <col min="4873" max="4873" width="4.5703125" style="1" customWidth="1"/>
    <col min="4874" max="4874" width="8.85546875" style="1" customWidth="1"/>
    <col min="4875" max="4875" width="1.28515625" style="1" customWidth="1"/>
    <col min="4876" max="4876" width="3.28515625" style="1" customWidth="1"/>
    <col min="4877" max="4877" width="6.42578125" style="1" customWidth="1"/>
    <col min="4878" max="4878" width="2.7109375" style="1" customWidth="1"/>
    <col min="4879" max="4879" width="3.7109375" style="1" customWidth="1"/>
    <col min="4880" max="4880" width="4.5703125" style="1" customWidth="1"/>
    <col min="4881" max="4881" width="7.5703125" style="1" customWidth="1"/>
    <col min="4882" max="4882" width="5.28515625" style="1" customWidth="1"/>
    <col min="4883" max="4883" width="4.5703125" style="1" customWidth="1"/>
    <col min="4884" max="4884" width="4" style="1" customWidth="1"/>
    <col min="4885" max="4885" width="1.7109375" style="1" customWidth="1"/>
    <col min="4886" max="4886" width="29.42578125" style="1" customWidth="1"/>
    <col min="4887" max="4887" width="20.28515625" style="1" customWidth="1"/>
    <col min="4888" max="4888" width="2.140625" style="1" customWidth="1"/>
    <col min="4889" max="4889" width="66" style="1" customWidth="1"/>
    <col min="4890" max="4907" width="9.140625" style="1" customWidth="1"/>
    <col min="4908" max="5120" width="9.140625" style="1"/>
    <col min="5121" max="5121" width="1.28515625" style="1" customWidth="1"/>
    <col min="5122" max="5123" width="4.5703125" style="1" customWidth="1"/>
    <col min="5124" max="5124" width="3" style="1" customWidth="1"/>
    <col min="5125" max="5125" width="5.85546875" style="1" customWidth="1"/>
    <col min="5126" max="5126" width="9.85546875" style="1" customWidth="1"/>
    <col min="5127" max="5127" width="5.7109375" style="1" customWidth="1"/>
    <col min="5128" max="5128" width="8" style="1" customWidth="1"/>
    <col min="5129" max="5129" width="4.5703125" style="1" customWidth="1"/>
    <col min="5130" max="5130" width="8.85546875" style="1" customWidth="1"/>
    <col min="5131" max="5131" width="1.28515625" style="1" customWidth="1"/>
    <col min="5132" max="5132" width="3.28515625" style="1" customWidth="1"/>
    <col min="5133" max="5133" width="6.42578125" style="1" customWidth="1"/>
    <col min="5134" max="5134" width="2.7109375" style="1" customWidth="1"/>
    <col min="5135" max="5135" width="3.7109375" style="1" customWidth="1"/>
    <col min="5136" max="5136" width="4.5703125" style="1" customWidth="1"/>
    <col min="5137" max="5137" width="7.5703125" style="1" customWidth="1"/>
    <col min="5138" max="5138" width="5.28515625" style="1" customWidth="1"/>
    <col min="5139" max="5139" width="4.5703125" style="1" customWidth="1"/>
    <col min="5140" max="5140" width="4" style="1" customWidth="1"/>
    <col min="5141" max="5141" width="1.7109375" style="1" customWidth="1"/>
    <col min="5142" max="5142" width="29.42578125" style="1" customWidth="1"/>
    <col min="5143" max="5143" width="20.28515625" style="1" customWidth="1"/>
    <col min="5144" max="5144" width="2.140625" style="1" customWidth="1"/>
    <col min="5145" max="5145" width="66" style="1" customWidth="1"/>
    <col min="5146" max="5163" width="9.140625" style="1" customWidth="1"/>
    <col min="5164" max="5376" width="9.140625" style="1"/>
    <col min="5377" max="5377" width="1.28515625" style="1" customWidth="1"/>
    <col min="5378" max="5379" width="4.5703125" style="1" customWidth="1"/>
    <col min="5380" max="5380" width="3" style="1" customWidth="1"/>
    <col min="5381" max="5381" width="5.85546875" style="1" customWidth="1"/>
    <col min="5382" max="5382" width="9.85546875" style="1" customWidth="1"/>
    <col min="5383" max="5383" width="5.7109375" style="1" customWidth="1"/>
    <col min="5384" max="5384" width="8" style="1" customWidth="1"/>
    <col min="5385" max="5385" width="4.5703125" style="1" customWidth="1"/>
    <col min="5386" max="5386" width="8.85546875" style="1" customWidth="1"/>
    <col min="5387" max="5387" width="1.28515625" style="1" customWidth="1"/>
    <col min="5388" max="5388" width="3.28515625" style="1" customWidth="1"/>
    <col min="5389" max="5389" width="6.42578125" style="1" customWidth="1"/>
    <col min="5390" max="5390" width="2.7109375" style="1" customWidth="1"/>
    <col min="5391" max="5391" width="3.7109375" style="1" customWidth="1"/>
    <col min="5392" max="5392" width="4.5703125" style="1" customWidth="1"/>
    <col min="5393" max="5393" width="7.5703125" style="1" customWidth="1"/>
    <col min="5394" max="5394" width="5.28515625" style="1" customWidth="1"/>
    <col min="5395" max="5395" width="4.5703125" style="1" customWidth="1"/>
    <col min="5396" max="5396" width="4" style="1" customWidth="1"/>
    <col min="5397" max="5397" width="1.7109375" style="1" customWidth="1"/>
    <col min="5398" max="5398" width="29.42578125" style="1" customWidth="1"/>
    <col min="5399" max="5399" width="20.28515625" style="1" customWidth="1"/>
    <col min="5400" max="5400" width="2.140625" style="1" customWidth="1"/>
    <col min="5401" max="5401" width="66" style="1" customWidth="1"/>
    <col min="5402" max="5419" width="9.140625" style="1" customWidth="1"/>
    <col min="5420" max="5632" width="9.140625" style="1"/>
    <col min="5633" max="5633" width="1.28515625" style="1" customWidth="1"/>
    <col min="5634" max="5635" width="4.5703125" style="1" customWidth="1"/>
    <col min="5636" max="5636" width="3" style="1" customWidth="1"/>
    <col min="5637" max="5637" width="5.85546875" style="1" customWidth="1"/>
    <col min="5638" max="5638" width="9.85546875" style="1" customWidth="1"/>
    <col min="5639" max="5639" width="5.7109375" style="1" customWidth="1"/>
    <col min="5640" max="5640" width="8" style="1" customWidth="1"/>
    <col min="5641" max="5641" width="4.5703125" style="1" customWidth="1"/>
    <col min="5642" max="5642" width="8.85546875" style="1" customWidth="1"/>
    <col min="5643" max="5643" width="1.28515625" style="1" customWidth="1"/>
    <col min="5644" max="5644" width="3.28515625" style="1" customWidth="1"/>
    <col min="5645" max="5645" width="6.42578125" style="1" customWidth="1"/>
    <col min="5646" max="5646" width="2.7109375" style="1" customWidth="1"/>
    <col min="5647" max="5647" width="3.7109375" style="1" customWidth="1"/>
    <col min="5648" max="5648" width="4.5703125" style="1" customWidth="1"/>
    <col min="5649" max="5649" width="7.5703125" style="1" customWidth="1"/>
    <col min="5650" max="5650" width="5.28515625" style="1" customWidth="1"/>
    <col min="5651" max="5651" width="4.5703125" style="1" customWidth="1"/>
    <col min="5652" max="5652" width="4" style="1" customWidth="1"/>
    <col min="5653" max="5653" width="1.7109375" style="1" customWidth="1"/>
    <col min="5654" max="5654" width="29.42578125" style="1" customWidth="1"/>
    <col min="5655" max="5655" width="20.28515625" style="1" customWidth="1"/>
    <col min="5656" max="5656" width="2.140625" style="1" customWidth="1"/>
    <col min="5657" max="5657" width="66" style="1" customWidth="1"/>
    <col min="5658" max="5675" width="9.140625" style="1" customWidth="1"/>
    <col min="5676" max="5888" width="9.140625" style="1"/>
    <col min="5889" max="5889" width="1.28515625" style="1" customWidth="1"/>
    <col min="5890" max="5891" width="4.5703125" style="1" customWidth="1"/>
    <col min="5892" max="5892" width="3" style="1" customWidth="1"/>
    <col min="5893" max="5893" width="5.85546875" style="1" customWidth="1"/>
    <col min="5894" max="5894" width="9.85546875" style="1" customWidth="1"/>
    <col min="5895" max="5895" width="5.7109375" style="1" customWidth="1"/>
    <col min="5896" max="5896" width="8" style="1" customWidth="1"/>
    <col min="5897" max="5897" width="4.5703125" style="1" customWidth="1"/>
    <col min="5898" max="5898" width="8.85546875" style="1" customWidth="1"/>
    <col min="5899" max="5899" width="1.28515625" style="1" customWidth="1"/>
    <col min="5900" max="5900" width="3.28515625" style="1" customWidth="1"/>
    <col min="5901" max="5901" width="6.42578125" style="1" customWidth="1"/>
    <col min="5902" max="5902" width="2.7109375" style="1" customWidth="1"/>
    <col min="5903" max="5903" width="3.7109375" style="1" customWidth="1"/>
    <col min="5904" max="5904" width="4.5703125" style="1" customWidth="1"/>
    <col min="5905" max="5905" width="7.5703125" style="1" customWidth="1"/>
    <col min="5906" max="5906" width="5.28515625" style="1" customWidth="1"/>
    <col min="5907" max="5907" width="4.5703125" style="1" customWidth="1"/>
    <col min="5908" max="5908" width="4" style="1" customWidth="1"/>
    <col min="5909" max="5909" width="1.7109375" style="1" customWidth="1"/>
    <col min="5910" max="5910" width="29.42578125" style="1" customWidth="1"/>
    <col min="5911" max="5911" width="20.28515625" style="1" customWidth="1"/>
    <col min="5912" max="5912" width="2.140625" style="1" customWidth="1"/>
    <col min="5913" max="5913" width="66" style="1" customWidth="1"/>
    <col min="5914" max="5931" width="9.140625" style="1" customWidth="1"/>
    <col min="5932" max="6144" width="9.140625" style="1"/>
    <col min="6145" max="6145" width="1.28515625" style="1" customWidth="1"/>
    <col min="6146" max="6147" width="4.5703125" style="1" customWidth="1"/>
    <col min="6148" max="6148" width="3" style="1" customWidth="1"/>
    <col min="6149" max="6149" width="5.85546875" style="1" customWidth="1"/>
    <col min="6150" max="6150" width="9.85546875" style="1" customWidth="1"/>
    <col min="6151" max="6151" width="5.7109375" style="1" customWidth="1"/>
    <col min="6152" max="6152" width="8" style="1" customWidth="1"/>
    <col min="6153" max="6153" width="4.5703125" style="1" customWidth="1"/>
    <col min="6154" max="6154" width="8.85546875" style="1" customWidth="1"/>
    <col min="6155" max="6155" width="1.28515625" style="1" customWidth="1"/>
    <col min="6156" max="6156" width="3.28515625" style="1" customWidth="1"/>
    <col min="6157" max="6157" width="6.42578125" style="1" customWidth="1"/>
    <col min="6158" max="6158" width="2.7109375" style="1" customWidth="1"/>
    <col min="6159" max="6159" width="3.7109375" style="1" customWidth="1"/>
    <col min="6160" max="6160" width="4.5703125" style="1" customWidth="1"/>
    <col min="6161" max="6161" width="7.5703125" style="1" customWidth="1"/>
    <col min="6162" max="6162" width="5.28515625" style="1" customWidth="1"/>
    <col min="6163" max="6163" width="4.5703125" style="1" customWidth="1"/>
    <col min="6164" max="6164" width="4" style="1" customWidth="1"/>
    <col min="6165" max="6165" width="1.7109375" style="1" customWidth="1"/>
    <col min="6166" max="6166" width="29.42578125" style="1" customWidth="1"/>
    <col min="6167" max="6167" width="20.28515625" style="1" customWidth="1"/>
    <col min="6168" max="6168" width="2.140625" style="1" customWidth="1"/>
    <col min="6169" max="6169" width="66" style="1" customWidth="1"/>
    <col min="6170" max="6187" width="9.140625" style="1" customWidth="1"/>
    <col min="6188" max="6400" width="9.140625" style="1"/>
    <col min="6401" max="6401" width="1.28515625" style="1" customWidth="1"/>
    <col min="6402" max="6403" width="4.5703125" style="1" customWidth="1"/>
    <col min="6404" max="6404" width="3" style="1" customWidth="1"/>
    <col min="6405" max="6405" width="5.85546875" style="1" customWidth="1"/>
    <col min="6406" max="6406" width="9.85546875" style="1" customWidth="1"/>
    <col min="6407" max="6407" width="5.7109375" style="1" customWidth="1"/>
    <col min="6408" max="6408" width="8" style="1" customWidth="1"/>
    <col min="6409" max="6409" width="4.5703125" style="1" customWidth="1"/>
    <col min="6410" max="6410" width="8.85546875" style="1" customWidth="1"/>
    <col min="6411" max="6411" width="1.28515625" style="1" customWidth="1"/>
    <col min="6412" max="6412" width="3.28515625" style="1" customWidth="1"/>
    <col min="6413" max="6413" width="6.42578125" style="1" customWidth="1"/>
    <col min="6414" max="6414" width="2.7109375" style="1" customWidth="1"/>
    <col min="6415" max="6415" width="3.7109375" style="1" customWidth="1"/>
    <col min="6416" max="6416" width="4.5703125" style="1" customWidth="1"/>
    <col min="6417" max="6417" width="7.5703125" style="1" customWidth="1"/>
    <col min="6418" max="6418" width="5.28515625" style="1" customWidth="1"/>
    <col min="6419" max="6419" width="4.5703125" style="1" customWidth="1"/>
    <col min="6420" max="6420" width="4" style="1" customWidth="1"/>
    <col min="6421" max="6421" width="1.7109375" style="1" customWidth="1"/>
    <col min="6422" max="6422" width="29.42578125" style="1" customWidth="1"/>
    <col min="6423" max="6423" width="20.28515625" style="1" customWidth="1"/>
    <col min="6424" max="6424" width="2.140625" style="1" customWidth="1"/>
    <col min="6425" max="6425" width="66" style="1" customWidth="1"/>
    <col min="6426" max="6443" width="9.140625" style="1" customWidth="1"/>
    <col min="6444" max="6656" width="9.140625" style="1"/>
    <col min="6657" max="6657" width="1.28515625" style="1" customWidth="1"/>
    <col min="6658" max="6659" width="4.5703125" style="1" customWidth="1"/>
    <col min="6660" max="6660" width="3" style="1" customWidth="1"/>
    <col min="6661" max="6661" width="5.85546875" style="1" customWidth="1"/>
    <col min="6662" max="6662" width="9.85546875" style="1" customWidth="1"/>
    <col min="6663" max="6663" width="5.7109375" style="1" customWidth="1"/>
    <col min="6664" max="6664" width="8" style="1" customWidth="1"/>
    <col min="6665" max="6665" width="4.5703125" style="1" customWidth="1"/>
    <col min="6666" max="6666" width="8.85546875" style="1" customWidth="1"/>
    <col min="6667" max="6667" width="1.28515625" style="1" customWidth="1"/>
    <col min="6668" max="6668" width="3.28515625" style="1" customWidth="1"/>
    <col min="6669" max="6669" width="6.42578125" style="1" customWidth="1"/>
    <col min="6670" max="6670" width="2.7109375" style="1" customWidth="1"/>
    <col min="6671" max="6671" width="3.7109375" style="1" customWidth="1"/>
    <col min="6672" max="6672" width="4.5703125" style="1" customWidth="1"/>
    <col min="6673" max="6673" width="7.5703125" style="1" customWidth="1"/>
    <col min="6674" max="6674" width="5.28515625" style="1" customWidth="1"/>
    <col min="6675" max="6675" width="4.5703125" style="1" customWidth="1"/>
    <col min="6676" max="6676" width="4" style="1" customWidth="1"/>
    <col min="6677" max="6677" width="1.7109375" style="1" customWidth="1"/>
    <col min="6678" max="6678" width="29.42578125" style="1" customWidth="1"/>
    <col min="6679" max="6679" width="20.28515625" style="1" customWidth="1"/>
    <col min="6680" max="6680" width="2.140625" style="1" customWidth="1"/>
    <col min="6681" max="6681" width="66" style="1" customWidth="1"/>
    <col min="6682" max="6699" width="9.140625" style="1" customWidth="1"/>
    <col min="6700" max="6912" width="9.140625" style="1"/>
    <col min="6913" max="6913" width="1.28515625" style="1" customWidth="1"/>
    <col min="6914" max="6915" width="4.5703125" style="1" customWidth="1"/>
    <col min="6916" max="6916" width="3" style="1" customWidth="1"/>
    <col min="6917" max="6917" width="5.85546875" style="1" customWidth="1"/>
    <col min="6918" max="6918" width="9.85546875" style="1" customWidth="1"/>
    <col min="6919" max="6919" width="5.7109375" style="1" customWidth="1"/>
    <col min="6920" max="6920" width="8" style="1" customWidth="1"/>
    <col min="6921" max="6921" width="4.5703125" style="1" customWidth="1"/>
    <col min="6922" max="6922" width="8.85546875" style="1" customWidth="1"/>
    <col min="6923" max="6923" width="1.28515625" style="1" customWidth="1"/>
    <col min="6924" max="6924" width="3.28515625" style="1" customWidth="1"/>
    <col min="6925" max="6925" width="6.42578125" style="1" customWidth="1"/>
    <col min="6926" max="6926" width="2.7109375" style="1" customWidth="1"/>
    <col min="6927" max="6927" width="3.7109375" style="1" customWidth="1"/>
    <col min="6928" max="6928" width="4.5703125" style="1" customWidth="1"/>
    <col min="6929" max="6929" width="7.5703125" style="1" customWidth="1"/>
    <col min="6930" max="6930" width="5.28515625" style="1" customWidth="1"/>
    <col min="6931" max="6931" width="4.5703125" style="1" customWidth="1"/>
    <col min="6932" max="6932" width="4" style="1" customWidth="1"/>
    <col min="6933" max="6933" width="1.7109375" style="1" customWidth="1"/>
    <col min="6934" max="6934" width="29.42578125" style="1" customWidth="1"/>
    <col min="6935" max="6935" width="20.28515625" style="1" customWidth="1"/>
    <col min="6936" max="6936" width="2.140625" style="1" customWidth="1"/>
    <col min="6937" max="6937" width="66" style="1" customWidth="1"/>
    <col min="6938" max="6955" width="9.140625" style="1" customWidth="1"/>
    <col min="6956" max="7168" width="9.140625" style="1"/>
    <col min="7169" max="7169" width="1.28515625" style="1" customWidth="1"/>
    <col min="7170" max="7171" width="4.5703125" style="1" customWidth="1"/>
    <col min="7172" max="7172" width="3" style="1" customWidth="1"/>
    <col min="7173" max="7173" width="5.85546875" style="1" customWidth="1"/>
    <col min="7174" max="7174" width="9.85546875" style="1" customWidth="1"/>
    <col min="7175" max="7175" width="5.7109375" style="1" customWidth="1"/>
    <col min="7176" max="7176" width="8" style="1" customWidth="1"/>
    <col min="7177" max="7177" width="4.5703125" style="1" customWidth="1"/>
    <col min="7178" max="7178" width="8.85546875" style="1" customWidth="1"/>
    <col min="7179" max="7179" width="1.28515625" style="1" customWidth="1"/>
    <col min="7180" max="7180" width="3.28515625" style="1" customWidth="1"/>
    <col min="7181" max="7181" width="6.42578125" style="1" customWidth="1"/>
    <col min="7182" max="7182" width="2.7109375" style="1" customWidth="1"/>
    <col min="7183" max="7183" width="3.7109375" style="1" customWidth="1"/>
    <col min="7184" max="7184" width="4.5703125" style="1" customWidth="1"/>
    <col min="7185" max="7185" width="7.5703125" style="1" customWidth="1"/>
    <col min="7186" max="7186" width="5.28515625" style="1" customWidth="1"/>
    <col min="7187" max="7187" width="4.5703125" style="1" customWidth="1"/>
    <col min="7188" max="7188" width="4" style="1" customWidth="1"/>
    <col min="7189" max="7189" width="1.7109375" style="1" customWidth="1"/>
    <col min="7190" max="7190" width="29.42578125" style="1" customWidth="1"/>
    <col min="7191" max="7191" width="20.28515625" style="1" customWidth="1"/>
    <col min="7192" max="7192" width="2.140625" style="1" customWidth="1"/>
    <col min="7193" max="7193" width="66" style="1" customWidth="1"/>
    <col min="7194" max="7211" width="9.140625" style="1" customWidth="1"/>
    <col min="7212" max="7424" width="9.140625" style="1"/>
    <col min="7425" max="7425" width="1.28515625" style="1" customWidth="1"/>
    <col min="7426" max="7427" width="4.5703125" style="1" customWidth="1"/>
    <col min="7428" max="7428" width="3" style="1" customWidth="1"/>
    <col min="7429" max="7429" width="5.85546875" style="1" customWidth="1"/>
    <col min="7430" max="7430" width="9.85546875" style="1" customWidth="1"/>
    <col min="7431" max="7431" width="5.7109375" style="1" customWidth="1"/>
    <col min="7432" max="7432" width="8" style="1" customWidth="1"/>
    <col min="7433" max="7433" width="4.5703125" style="1" customWidth="1"/>
    <col min="7434" max="7434" width="8.85546875" style="1" customWidth="1"/>
    <col min="7435" max="7435" width="1.28515625" style="1" customWidth="1"/>
    <col min="7436" max="7436" width="3.28515625" style="1" customWidth="1"/>
    <col min="7437" max="7437" width="6.42578125" style="1" customWidth="1"/>
    <col min="7438" max="7438" width="2.7109375" style="1" customWidth="1"/>
    <col min="7439" max="7439" width="3.7109375" style="1" customWidth="1"/>
    <col min="7440" max="7440" width="4.5703125" style="1" customWidth="1"/>
    <col min="7441" max="7441" width="7.5703125" style="1" customWidth="1"/>
    <col min="7442" max="7442" width="5.28515625" style="1" customWidth="1"/>
    <col min="7443" max="7443" width="4.5703125" style="1" customWidth="1"/>
    <col min="7444" max="7444" width="4" style="1" customWidth="1"/>
    <col min="7445" max="7445" width="1.7109375" style="1" customWidth="1"/>
    <col min="7446" max="7446" width="29.42578125" style="1" customWidth="1"/>
    <col min="7447" max="7447" width="20.28515625" style="1" customWidth="1"/>
    <col min="7448" max="7448" width="2.140625" style="1" customWidth="1"/>
    <col min="7449" max="7449" width="66" style="1" customWidth="1"/>
    <col min="7450" max="7467" width="9.140625" style="1" customWidth="1"/>
    <col min="7468" max="7680" width="9.140625" style="1"/>
    <col min="7681" max="7681" width="1.28515625" style="1" customWidth="1"/>
    <col min="7682" max="7683" width="4.5703125" style="1" customWidth="1"/>
    <col min="7684" max="7684" width="3" style="1" customWidth="1"/>
    <col min="7685" max="7685" width="5.85546875" style="1" customWidth="1"/>
    <col min="7686" max="7686" width="9.85546875" style="1" customWidth="1"/>
    <col min="7687" max="7687" width="5.7109375" style="1" customWidth="1"/>
    <col min="7688" max="7688" width="8" style="1" customWidth="1"/>
    <col min="7689" max="7689" width="4.5703125" style="1" customWidth="1"/>
    <col min="7690" max="7690" width="8.85546875" style="1" customWidth="1"/>
    <col min="7691" max="7691" width="1.28515625" style="1" customWidth="1"/>
    <col min="7692" max="7692" width="3.28515625" style="1" customWidth="1"/>
    <col min="7693" max="7693" width="6.42578125" style="1" customWidth="1"/>
    <col min="7694" max="7694" width="2.7109375" style="1" customWidth="1"/>
    <col min="7695" max="7695" width="3.7109375" style="1" customWidth="1"/>
    <col min="7696" max="7696" width="4.5703125" style="1" customWidth="1"/>
    <col min="7697" max="7697" width="7.5703125" style="1" customWidth="1"/>
    <col min="7698" max="7698" width="5.28515625" style="1" customWidth="1"/>
    <col min="7699" max="7699" width="4.5703125" style="1" customWidth="1"/>
    <col min="7700" max="7700" width="4" style="1" customWidth="1"/>
    <col min="7701" max="7701" width="1.7109375" style="1" customWidth="1"/>
    <col min="7702" max="7702" width="29.42578125" style="1" customWidth="1"/>
    <col min="7703" max="7703" width="20.28515625" style="1" customWidth="1"/>
    <col min="7704" max="7704" width="2.140625" style="1" customWidth="1"/>
    <col min="7705" max="7705" width="66" style="1" customWidth="1"/>
    <col min="7706" max="7723" width="9.140625" style="1" customWidth="1"/>
    <col min="7724" max="7936" width="9.140625" style="1"/>
    <col min="7937" max="7937" width="1.28515625" style="1" customWidth="1"/>
    <col min="7938" max="7939" width="4.5703125" style="1" customWidth="1"/>
    <col min="7940" max="7940" width="3" style="1" customWidth="1"/>
    <col min="7941" max="7941" width="5.85546875" style="1" customWidth="1"/>
    <col min="7942" max="7942" width="9.85546875" style="1" customWidth="1"/>
    <col min="7943" max="7943" width="5.7109375" style="1" customWidth="1"/>
    <col min="7944" max="7944" width="8" style="1" customWidth="1"/>
    <col min="7945" max="7945" width="4.5703125" style="1" customWidth="1"/>
    <col min="7946" max="7946" width="8.85546875" style="1" customWidth="1"/>
    <col min="7947" max="7947" width="1.28515625" style="1" customWidth="1"/>
    <col min="7948" max="7948" width="3.28515625" style="1" customWidth="1"/>
    <col min="7949" max="7949" width="6.42578125" style="1" customWidth="1"/>
    <col min="7950" max="7950" width="2.7109375" style="1" customWidth="1"/>
    <col min="7951" max="7951" width="3.7109375" style="1" customWidth="1"/>
    <col min="7952" max="7952" width="4.5703125" style="1" customWidth="1"/>
    <col min="7953" max="7953" width="7.5703125" style="1" customWidth="1"/>
    <col min="7954" max="7954" width="5.28515625" style="1" customWidth="1"/>
    <col min="7955" max="7955" width="4.5703125" style="1" customWidth="1"/>
    <col min="7956" max="7956" width="4" style="1" customWidth="1"/>
    <col min="7957" max="7957" width="1.7109375" style="1" customWidth="1"/>
    <col min="7958" max="7958" width="29.42578125" style="1" customWidth="1"/>
    <col min="7959" max="7959" width="20.28515625" style="1" customWidth="1"/>
    <col min="7960" max="7960" width="2.140625" style="1" customWidth="1"/>
    <col min="7961" max="7961" width="66" style="1" customWidth="1"/>
    <col min="7962" max="7979" width="9.140625" style="1" customWidth="1"/>
    <col min="7980" max="8192" width="9.140625" style="1"/>
    <col min="8193" max="8193" width="1.28515625" style="1" customWidth="1"/>
    <col min="8194" max="8195" width="4.5703125" style="1" customWidth="1"/>
    <col min="8196" max="8196" width="3" style="1" customWidth="1"/>
    <col min="8197" max="8197" width="5.85546875" style="1" customWidth="1"/>
    <col min="8198" max="8198" width="9.85546875" style="1" customWidth="1"/>
    <col min="8199" max="8199" width="5.7109375" style="1" customWidth="1"/>
    <col min="8200" max="8200" width="8" style="1" customWidth="1"/>
    <col min="8201" max="8201" width="4.5703125" style="1" customWidth="1"/>
    <col min="8202" max="8202" width="8.85546875" style="1" customWidth="1"/>
    <col min="8203" max="8203" width="1.28515625" style="1" customWidth="1"/>
    <col min="8204" max="8204" width="3.28515625" style="1" customWidth="1"/>
    <col min="8205" max="8205" width="6.42578125" style="1" customWidth="1"/>
    <col min="8206" max="8206" width="2.7109375" style="1" customWidth="1"/>
    <col min="8207" max="8207" width="3.7109375" style="1" customWidth="1"/>
    <col min="8208" max="8208" width="4.5703125" style="1" customWidth="1"/>
    <col min="8209" max="8209" width="7.5703125" style="1" customWidth="1"/>
    <col min="8210" max="8210" width="5.28515625" style="1" customWidth="1"/>
    <col min="8211" max="8211" width="4.5703125" style="1" customWidth="1"/>
    <col min="8212" max="8212" width="4" style="1" customWidth="1"/>
    <col min="8213" max="8213" width="1.7109375" style="1" customWidth="1"/>
    <col min="8214" max="8214" width="29.42578125" style="1" customWidth="1"/>
    <col min="8215" max="8215" width="20.28515625" style="1" customWidth="1"/>
    <col min="8216" max="8216" width="2.140625" style="1" customWidth="1"/>
    <col min="8217" max="8217" width="66" style="1" customWidth="1"/>
    <col min="8218" max="8235" width="9.140625" style="1" customWidth="1"/>
    <col min="8236" max="8448" width="9.140625" style="1"/>
    <col min="8449" max="8449" width="1.28515625" style="1" customWidth="1"/>
    <col min="8450" max="8451" width="4.5703125" style="1" customWidth="1"/>
    <col min="8452" max="8452" width="3" style="1" customWidth="1"/>
    <col min="8453" max="8453" width="5.85546875" style="1" customWidth="1"/>
    <col min="8454" max="8454" width="9.85546875" style="1" customWidth="1"/>
    <col min="8455" max="8455" width="5.7109375" style="1" customWidth="1"/>
    <col min="8456" max="8456" width="8" style="1" customWidth="1"/>
    <col min="8457" max="8457" width="4.5703125" style="1" customWidth="1"/>
    <col min="8458" max="8458" width="8.85546875" style="1" customWidth="1"/>
    <col min="8459" max="8459" width="1.28515625" style="1" customWidth="1"/>
    <col min="8460" max="8460" width="3.28515625" style="1" customWidth="1"/>
    <col min="8461" max="8461" width="6.42578125" style="1" customWidth="1"/>
    <col min="8462" max="8462" width="2.7109375" style="1" customWidth="1"/>
    <col min="8463" max="8463" width="3.7109375" style="1" customWidth="1"/>
    <col min="8464" max="8464" width="4.5703125" style="1" customWidth="1"/>
    <col min="8465" max="8465" width="7.5703125" style="1" customWidth="1"/>
    <col min="8466" max="8466" width="5.28515625" style="1" customWidth="1"/>
    <col min="8467" max="8467" width="4.5703125" style="1" customWidth="1"/>
    <col min="8468" max="8468" width="4" style="1" customWidth="1"/>
    <col min="8469" max="8469" width="1.7109375" style="1" customWidth="1"/>
    <col min="8470" max="8470" width="29.42578125" style="1" customWidth="1"/>
    <col min="8471" max="8471" width="20.28515625" style="1" customWidth="1"/>
    <col min="8472" max="8472" width="2.140625" style="1" customWidth="1"/>
    <col min="8473" max="8473" width="66" style="1" customWidth="1"/>
    <col min="8474" max="8491" width="9.140625" style="1" customWidth="1"/>
    <col min="8492" max="8704" width="9.140625" style="1"/>
    <col min="8705" max="8705" width="1.28515625" style="1" customWidth="1"/>
    <col min="8706" max="8707" width="4.5703125" style="1" customWidth="1"/>
    <col min="8708" max="8708" width="3" style="1" customWidth="1"/>
    <col min="8709" max="8709" width="5.85546875" style="1" customWidth="1"/>
    <col min="8710" max="8710" width="9.85546875" style="1" customWidth="1"/>
    <col min="8711" max="8711" width="5.7109375" style="1" customWidth="1"/>
    <col min="8712" max="8712" width="8" style="1" customWidth="1"/>
    <col min="8713" max="8713" width="4.5703125" style="1" customWidth="1"/>
    <col min="8714" max="8714" width="8.85546875" style="1" customWidth="1"/>
    <col min="8715" max="8715" width="1.28515625" style="1" customWidth="1"/>
    <col min="8716" max="8716" width="3.28515625" style="1" customWidth="1"/>
    <col min="8717" max="8717" width="6.42578125" style="1" customWidth="1"/>
    <col min="8718" max="8718" width="2.7109375" style="1" customWidth="1"/>
    <col min="8719" max="8719" width="3.7109375" style="1" customWidth="1"/>
    <col min="8720" max="8720" width="4.5703125" style="1" customWidth="1"/>
    <col min="8721" max="8721" width="7.5703125" style="1" customWidth="1"/>
    <col min="8722" max="8722" width="5.28515625" style="1" customWidth="1"/>
    <col min="8723" max="8723" width="4.5703125" style="1" customWidth="1"/>
    <col min="8724" max="8724" width="4" style="1" customWidth="1"/>
    <col min="8725" max="8725" width="1.7109375" style="1" customWidth="1"/>
    <col min="8726" max="8726" width="29.42578125" style="1" customWidth="1"/>
    <col min="8727" max="8727" width="20.28515625" style="1" customWidth="1"/>
    <col min="8728" max="8728" width="2.140625" style="1" customWidth="1"/>
    <col min="8729" max="8729" width="66" style="1" customWidth="1"/>
    <col min="8730" max="8747" width="9.140625" style="1" customWidth="1"/>
    <col min="8748" max="8960" width="9.140625" style="1"/>
    <col min="8961" max="8961" width="1.28515625" style="1" customWidth="1"/>
    <col min="8962" max="8963" width="4.5703125" style="1" customWidth="1"/>
    <col min="8964" max="8964" width="3" style="1" customWidth="1"/>
    <col min="8965" max="8965" width="5.85546875" style="1" customWidth="1"/>
    <col min="8966" max="8966" width="9.85546875" style="1" customWidth="1"/>
    <col min="8967" max="8967" width="5.7109375" style="1" customWidth="1"/>
    <col min="8968" max="8968" width="8" style="1" customWidth="1"/>
    <col min="8969" max="8969" width="4.5703125" style="1" customWidth="1"/>
    <col min="8970" max="8970" width="8.85546875" style="1" customWidth="1"/>
    <col min="8971" max="8971" width="1.28515625" style="1" customWidth="1"/>
    <col min="8972" max="8972" width="3.28515625" style="1" customWidth="1"/>
    <col min="8973" max="8973" width="6.42578125" style="1" customWidth="1"/>
    <col min="8974" max="8974" width="2.7109375" style="1" customWidth="1"/>
    <col min="8975" max="8975" width="3.7109375" style="1" customWidth="1"/>
    <col min="8976" max="8976" width="4.5703125" style="1" customWidth="1"/>
    <col min="8977" max="8977" width="7.5703125" style="1" customWidth="1"/>
    <col min="8978" max="8978" width="5.28515625" style="1" customWidth="1"/>
    <col min="8979" max="8979" width="4.5703125" style="1" customWidth="1"/>
    <col min="8980" max="8980" width="4" style="1" customWidth="1"/>
    <col min="8981" max="8981" width="1.7109375" style="1" customWidth="1"/>
    <col min="8982" max="8982" width="29.42578125" style="1" customWidth="1"/>
    <col min="8983" max="8983" width="20.28515625" style="1" customWidth="1"/>
    <col min="8984" max="8984" width="2.140625" style="1" customWidth="1"/>
    <col min="8985" max="8985" width="66" style="1" customWidth="1"/>
    <col min="8986" max="9003" width="9.140625" style="1" customWidth="1"/>
    <col min="9004" max="9216" width="9.140625" style="1"/>
    <col min="9217" max="9217" width="1.28515625" style="1" customWidth="1"/>
    <col min="9218" max="9219" width="4.5703125" style="1" customWidth="1"/>
    <col min="9220" max="9220" width="3" style="1" customWidth="1"/>
    <col min="9221" max="9221" width="5.85546875" style="1" customWidth="1"/>
    <col min="9222" max="9222" width="9.85546875" style="1" customWidth="1"/>
    <col min="9223" max="9223" width="5.7109375" style="1" customWidth="1"/>
    <col min="9224" max="9224" width="8" style="1" customWidth="1"/>
    <col min="9225" max="9225" width="4.5703125" style="1" customWidth="1"/>
    <col min="9226" max="9226" width="8.85546875" style="1" customWidth="1"/>
    <col min="9227" max="9227" width="1.28515625" style="1" customWidth="1"/>
    <col min="9228" max="9228" width="3.28515625" style="1" customWidth="1"/>
    <col min="9229" max="9229" width="6.42578125" style="1" customWidth="1"/>
    <col min="9230" max="9230" width="2.7109375" style="1" customWidth="1"/>
    <col min="9231" max="9231" width="3.7109375" style="1" customWidth="1"/>
    <col min="9232" max="9232" width="4.5703125" style="1" customWidth="1"/>
    <col min="9233" max="9233" width="7.5703125" style="1" customWidth="1"/>
    <col min="9234" max="9234" width="5.28515625" style="1" customWidth="1"/>
    <col min="9235" max="9235" width="4.5703125" style="1" customWidth="1"/>
    <col min="9236" max="9236" width="4" style="1" customWidth="1"/>
    <col min="9237" max="9237" width="1.7109375" style="1" customWidth="1"/>
    <col min="9238" max="9238" width="29.42578125" style="1" customWidth="1"/>
    <col min="9239" max="9239" width="20.28515625" style="1" customWidth="1"/>
    <col min="9240" max="9240" width="2.140625" style="1" customWidth="1"/>
    <col min="9241" max="9241" width="66" style="1" customWidth="1"/>
    <col min="9242" max="9259" width="9.140625" style="1" customWidth="1"/>
    <col min="9260" max="9472" width="9.140625" style="1"/>
    <col min="9473" max="9473" width="1.28515625" style="1" customWidth="1"/>
    <col min="9474" max="9475" width="4.5703125" style="1" customWidth="1"/>
    <col min="9476" max="9476" width="3" style="1" customWidth="1"/>
    <col min="9477" max="9477" width="5.85546875" style="1" customWidth="1"/>
    <col min="9478" max="9478" width="9.85546875" style="1" customWidth="1"/>
    <col min="9479" max="9479" width="5.7109375" style="1" customWidth="1"/>
    <col min="9480" max="9480" width="8" style="1" customWidth="1"/>
    <col min="9481" max="9481" width="4.5703125" style="1" customWidth="1"/>
    <col min="9482" max="9482" width="8.85546875" style="1" customWidth="1"/>
    <col min="9483" max="9483" width="1.28515625" style="1" customWidth="1"/>
    <col min="9484" max="9484" width="3.28515625" style="1" customWidth="1"/>
    <col min="9485" max="9485" width="6.42578125" style="1" customWidth="1"/>
    <col min="9486" max="9486" width="2.7109375" style="1" customWidth="1"/>
    <col min="9487" max="9487" width="3.7109375" style="1" customWidth="1"/>
    <col min="9488" max="9488" width="4.5703125" style="1" customWidth="1"/>
    <col min="9489" max="9489" width="7.5703125" style="1" customWidth="1"/>
    <col min="9490" max="9490" width="5.28515625" style="1" customWidth="1"/>
    <col min="9491" max="9491" width="4.5703125" style="1" customWidth="1"/>
    <col min="9492" max="9492" width="4" style="1" customWidth="1"/>
    <col min="9493" max="9493" width="1.7109375" style="1" customWidth="1"/>
    <col min="9494" max="9494" width="29.42578125" style="1" customWidth="1"/>
    <col min="9495" max="9495" width="20.28515625" style="1" customWidth="1"/>
    <col min="9496" max="9496" width="2.140625" style="1" customWidth="1"/>
    <col min="9497" max="9497" width="66" style="1" customWidth="1"/>
    <col min="9498" max="9515" width="9.140625" style="1" customWidth="1"/>
    <col min="9516" max="9728" width="9.140625" style="1"/>
    <col min="9729" max="9729" width="1.28515625" style="1" customWidth="1"/>
    <col min="9730" max="9731" width="4.5703125" style="1" customWidth="1"/>
    <col min="9732" max="9732" width="3" style="1" customWidth="1"/>
    <col min="9733" max="9733" width="5.85546875" style="1" customWidth="1"/>
    <col min="9734" max="9734" width="9.85546875" style="1" customWidth="1"/>
    <col min="9735" max="9735" width="5.7109375" style="1" customWidth="1"/>
    <col min="9736" max="9736" width="8" style="1" customWidth="1"/>
    <col min="9737" max="9737" width="4.5703125" style="1" customWidth="1"/>
    <col min="9738" max="9738" width="8.85546875" style="1" customWidth="1"/>
    <col min="9739" max="9739" width="1.28515625" style="1" customWidth="1"/>
    <col min="9740" max="9740" width="3.28515625" style="1" customWidth="1"/>
    <col min="9741" max="9741" width="6.42578125" style="1" customWidth="1"/>
    <col min="9742" max="9742" width="2.7109375" style="1" customWidth="1"/>
    <col min="9743" max="9743" width="3.7109375" style="1" customWidth="1"/>
    <col min="9744" max="9744" width="4.5703125" style="1" customWidth="1"/>
    <col min="9745" max="9745" width="7.5703125" style="1" customWidth="1"/>
    <col min="9746" max="9746" width="5.28515625" style="1" customWidth="1"/>
    <col min="9747" max="9747" width="4.5703125" style="1" customWidth="1"/>
    <col min="9748" max="9748" width="4" style="1" customWidth="1"/>
    <col min="9749" max="9749" width="1.7109375" style="1" customWidth="1"/>
    <col min="9750" max="9750" width="29.42578125" style="1" customWidth="1"/>
    <col min="9751" max="9751" width="20.28515625" style="1" customWidth="1"/>
    <col min="9752" max="9752" width="2.140625" style="1" customWidth="1"/>
    <col min="9753" max="9753" width="66" style="1" customWidth="1"/>
    <col min="9754" max="9771" width="9.140625" style="1" customWidth="1"/>
    <col min="9772" max="9984" width="9.140625" style="1"/>
    <col min="9985" max="9985" width="1.28515625" style="1" customWidth="1"/>
    <col min="9986" max="9987" width="4.5703125" style="1" customWidth="1"/>
    <col min="9988" max="9988" width="3" style="1" customWidth="1"/>
    <col min="9989" max="9989" width="5.85546875" style="1" customWidth="1"/>
    <col min="9990" max="9990" width="9.85546875" style="1" customWidth="1"/>
    <col min="9991" max="9991" width="5.7109375" style="1" customWidth="1"/>
    <col min="9992" max="9992" width="8" style="1" customWidth="1"/>
    <col min="9993" max="9993" width="4.5703125" style="1" customWidth="1"/>
    <col min="9994" max="9994" width="8.85546875" style="1" customWidth="1"/>
    <col min="9995" max="9995" width="1.28515625" style="1" customWidth="1"/>
    <col min="9996" max="9996" width="3.28515625" style="1" customWidth="1"/>
    <col min="9997" max="9997" width="6.42578125" style="1" customWidth="1"/>
    <col min="9998" max="9998" width="2.7109375" style="1" customWidth="1"/>
    <col min="9999" max="9999" width="3.7109375" style="1" customWidth="1"/>
    <col min="10000" max="10000" width="4.5703125" style="1" customWidth="1"/>
    <col min="10001" max="10001" width="7.5703125" style="1" customWidth="1"/>
    <col min="10002" max="10002" width="5.28515625" style="1" customWidth="1"/>
    <col min="10003" max="10003" width="4.5703125" style="1" customWidth="1"/>
    <col min="10004" max="10004" width="4" style="1" customWidth="1"/>
    <col min="10005" max="10005" width="1.7109375" style="1" customWidth="1"/>
    <col min="10006" max="10006" width="29.42578125" style="1" customWidth="1"/>
    <col min="10007" max="10007" width="20.28515625" style="1" customWidth="1"/>
    <col min="10008" max="10008" width="2.140625" style="1" customWidth="1"/>
    <col min="10009" max="10009" width="66" style="1" customWidth="1"/>
    <col min="10010" max="10027" width="9.140625" style="1" customWidth="1"/>
    <col min="10028" max="10240" width="9.140625" style="1"/>
    <col min="10241" max="10241" width="1.28515625" style="1" customWidth="1"/>
    <col min="10242" max="10243" width="4.5703125" style="1" customWidth="1"/>
    <col min="10244" max="10244" width="3" style="1" customWidth="1"/>
    <col min="10245" max="10245" width="5.85546875" style="1" customWidth="1"/>
    <col min="10246" max="10246" width="9.85546875" style="1" customWidth="1"/>
    <col min="10247" max="10247" width="5.7109375" style="1" customWidth="1"/>
    <col min="10248" max="10248" width="8" style="1" customWidth="1"/>
    <col min="10249" max="10249" width="4.5703125" style="1" customWidth="1"/>
    <col min="10250" max="10250" width="8.85546875" style="1" customWidth="1"/>
    <col min="10251" max="10251" width="1.28515625" style="1" customWidth="1"/>
    <col min="10252" max="10252" width="3.28515625" style="1" customWidth="1"/>
    <col min="10253" max="10253" width="6.42578125" style="1" customWidth="1"/>
    <col min="10254" max="10254" width="2.7109375" style="1" customWidth="1"/>
    <col min="10255" max="10255" width="3.7109375" style="1" customWidth="1"/>
    <col min="10256" max="10256" width="4.5703125" style="1" customWidth="1"/>
    <col min="10257" max="10257" width="7.5703125" style="1" customWidth="1"/>
    <col min="10258" max="10258" width="5.28515625" style="1" customWidth="1"/>
    <col min="10259" max="10259" width="4.5703125" style="1" customWidth="1"/>
    <col min="10260" max="10260" width="4" style="1" customWidth="1"/>
    <col min="10261" max="10261" width="1.7109375" style="1" customWidth="1"/>
    <col min="10262" max="10262" width="29.42578125" style="1" customWidth="1"/>
    <col min="10263" max="10263" width="20.28515625" style="1" customWidth="1"/>
    <col min="10264" max="10264" width="2.140625" style="1" customWidth="1"/>
    <col min="10265" max="10265" width="66" style="1" customWidth="1"/>
    <col min="10266" max="10283" width="9.140625" style="1" customWidth="1"/>
    <col min="10284" max="10496" width="9.140625" style="1"/>
    <col min="10497" max="10497" width="1.28515625" style="1" customWidth="1"/>
    <col min="10498" max="10499" width="4.5703125" style="1" customWidth="1"/>
    <col min="10500" max="10500" width="3" style="1" customWidth="1"/>
    <col min="10501" max="10501" width="5.85546875" style="1" customWidth="1"/>
    <col min="10502" max="10502" width="9.85546875" style="1" customWidth="1"/>
    <col min="10503" max="10503" width="5.7109375" style="1" customWidth="1"/>
    <col min="10504" max="10504" width="8" style="1" customWidth="1"/>
    <col min="10505" max="10505" width="4.5703125" style="1" customWidth="1"/>
    <col min="10506" max="10506" width="8.85546875" style="1" customWidth="1"/>
    <col min="10507" max="10507" width="1.28515625" style="1" customWidth="1"/>
    <col min="10508" max="10508" width="3.28515625" style="1" customWidth="1"/>
    <col min="10509" max="10509" width="6.42578125" style="1" customWidth="1"/>
    <col min="10510" max="10510" width="2.7109375" style="1" customWidth="1"/>
    <col min="10511" max="10511" width="3.7109375" style="1" customWidth="1"/>
    <col min="10512" max="10512" width="4.5703125" style="1" customWidth="1"/>
    <col min="10513" max="10513" width="7.5703125" style="1" customWidth="1"/>
    <col min="10514" max="10514" width="5.28515625" style="1" customWidth="1"/>
    <col min="10515" max="10515" width="4.5703125" style="1" customWidth="1"/>
    <col min="10516" max="10516" width="4" style="1" customWidth="1"/>
    <col min="10517" max="10517" width="1.7109375" style="1" customWidth="1"/>
    <col min="10518" max="10518" width="29.42578125" style="1" customWidth="1"/>
    <col min="10519" max="10519" width="20.28515625" style="1" customWidth="1"/>
    <col min="10520" max="10520" width="2.140625" style="1" customWidth="1"/>
    <col min="10521" max="10521" width="66" style="1" customWidth="1"/>
    <col min="10522" max="10539" width="9.140625" style="1" customWidth="1"/>
    <col min="10540" max="10752" width="9.140625" style="1"/>
    <col min="10753" max="10753" width="1.28515625" style="1" customWidth="1"/>
    <col min="10754" max="10755" width="4.5703125" style="1" customWidth="1"/>
    <col min="10756" max="10756" width="3" style="1" customWidth="1"/>
    <col min="10757" max="10757" width="5.85546875" style="1" customWidth="1"/>
    <col min="10758" max="10758" width="9.85546875" style="1" customWidth="1"/>
    <col min="10759" max="10759" width="5.7109375" style="1" customWidth="1"/>
    <col min="10760" max="10760" width="8" style="1" customWidth="1"/>
    <col min="10761" max="10761" width="4.5703125" style="1" customWidth="1"/>
    <col min="10762" max="10762" width="8.85546875" style="1" customWidth="1"/>
    <col min="10763" max="10763" width="1.28515625" style="1" customWidth="1"/>
    <col min="10764" max="10764" width="3.28515625" style="1" customWidth="1"/>
    <col min="10765" max="10765" width="6.42578125" style="1" customWidth="1"/>
    <col min="10766" max="10766" width="2.7109375" style="1" customWidth="1"/>
    <col min="10767" max="10767" width="3.7109375" style="1" customWidth="1"/>
    <col min="10768" max="10768" width="4.5703125" style="1" customWidth="1"/>
    <col min="10769" max="10769" width="7.5703125" style="1" customWidth="1"/>
    <col min="10770" max="10770" width="5.28515625" style="1" customWidth="1"/>
    <col min="10771" max="10771" width="4.5703125" style="1" customWidth="1"/>
    <col min="10772" max="10772" width="4" style="1" customWidth="1"/>
    <col min="10773" max="10773" width="1.7109375" style="1" customWidth="1"/>
    <col min="10774" max="10774" width="29.42578125" style="1" customWidth="1"/>
    <col min="10775" max="10775" width="20.28515625" style="1" customWidth="1"/>
    <col min="10776" max="10776" width="2.140625" style="1" customWidth="1"/>
    <col min="10777" max="10777" width="66" style="1" customWidth="1"/>
    <col min="10778" max="10795" width="9.140625" style="1" customWidth="1"/>
    <col min="10796" max="11008" width="9.140625" style="1"/>
    <col min="11009" max="11009" width="1.28515625" style="1" customWidth="1"/>
    <col min="11010" max="11011" width="4.5703125" style="1" customWidth="1"/>
    <col min="11012" max="11012" width="3" style="1" customWidth="1"/>
    <col min="11013" max="11013" width="5.85546875" style="1" customWidth="1"/>
    <col min="11014" max="11014" width="9.85546875" style="1" customWidth="1"/>
    <col min="11015" max="11015" width="5.7109375" style="1" customWidth="1"/>
    <col min="11016" max="11016" width="8" style="1" customWidth="1"/>
    <col min="11017" max="11017" width="4.5703125" style="1" customWidth="1"/>
    <col min="11018" max="11018" width="8.85546875" style="1" customWidth="1"/>
    <col min="11019" max="11019" width="1.28515625" style="1" customWidth="1"/>
    <col min="11020" max="11020" width="3.28515625" style="1" customWidth="1"/>
    <col min="11021" max="11021" width="6.42578125" style="1" customWidth="1"/>
    <col min="11022" max="11022" width="2.7109375" style="1" customWidth="1"/>
    <col min="11023" max="11023" width="3.7109375" style="1" customWidth="1"/>
    <col min="11024" max="11024" width="4.5703125" style="1" customWidth="1"/>
    <col min="11025" max="11025" width="7.5703125" style="1" customWidth="1"/>
    <col min="11026" max="11026" width="5.28515625" style="1" customWidth="1"/>
    <col min="11027" max="11027" width="4.5703125" style="1" customWidth="1"/>
    <col min="11028" max="11028" width="4" style="1" customWidth="1"/>
    <col min="11029" max="11029" width="1.7109375" style="1" customWidth="1"/>
    <col min="11030" max="11030" width="29.42578125" style="1" customWidth="1"/>
    <col min="11031" max="11031" width="20.28515625" style="1" customWidth="1"/>
    <col min="11032" max="11032" width="2.140625" style="1" customWidth="1"/>
    <col min="11033" max="11033" width="66" style="1" customWidth="1"/>
    <col min="11034" max="11051" width="9.140625" style="1" customWidth="1"/>
    <col min="11052" max="11264" width="9.140625" style="1"/>
    <col min="11265" max="11265" width="1.28515625" style="1" customWidth="1"/>
    <col min="11266" max="11267" width="4.5703125" style="1" customWidth="1"/>
    <col min="11268" max="11268" width="3" style="1" customWidth="1"/>
    <col min="11269" max="11269" width="5.85546875" style="1" customWidth="1"/>
    <col min="11270" max="11270" width="9.85546875" style="1" customWidth="1"/>
    <col min="11271" max="11271" width="5.7109375" style="1" customWidth="1"/>
    <col min="11272" max="11272" width="8" style="1" customWidth="1"/>
    <col min="11273" max="11273" width="4.5703125" style="1" customWidth="1"/>
    <col min="11274" max="11274" width="8.85546875" style="1" customWidth="1"/>
    <col min="11275" max="11275" width="1.28515625" style="1" customWidth="1"/>
    <col min="11276" max="11276" width="3.28515625" style="1" customWidth="1"/>
    <col min="11277" max="11277" width="6.42578125" style="1" customWidth="1"/>
    <col min="11278" max="11278" width="2.7109375" style="1" customWidth="1"/>
    <col min="11279" max="11279" width="3.7109375" style="1" customWidth="1"/>
    <col min="11280" max="11280" width="4.5703125" style="1" customWidth="1"/>
    <col min="11281" max="11281" width="7.5703125" style="1" customWidth="1"/>
    <col min="11282" max="11282" width="5.28515625" style="1" customWidth="1"/>
    <col min="11283" max="11283" width="4.5703125" style="1" customWidth="1"/>
    <col min="11284" max="11284" width="4" style="1" customWidth="1"/>
    <col min="11285" max="11285" width="1.7109375" style="1" customWidth="1"/>
    <col min="11286" max="11286" width="29.42578125" style="1" customWidth="1"/>
    <col min="11287" max="11287" width="20.28515625" style="1" customWidth="1"/>
    <col min="11288" max="11288" width="2.140625" style="1" customWidth="1"/>
    <col min="11289" max="11289" width="66" style="1" customWidth="1"/>
    <col min="11290" max="11307" width="9.140625" style="1" customWidth="1"/>
    <col min="11308" max="11520" width="9.140625" style="1"/>
    <col min="11521" max="11521" width="1.28515625" style="1" customWidth="1"/>
    <col min="11522" max="11523" width="4.5703125" style="1" customWidth="1"/>
    <col min="11524" max="11524" width="3" style="1" customWidth="1"/>
    <col min="11525" max="11525" width="5.85546875" style="1" customWidth="1"/>
    <col min="11526" max="11526" width="9.85546875" style="1" customWidth="1"/>
    <col min="11527" max="11527" width="5.7109375" style="1" customWidth="1"/>
    <col min="11528" max="11528" width="8" style="1" customWidth="1"/>
    <col min="11529" max="11529" width="4.5703125" style="1" customWidth="1"/>
    <col min="11530" max="11530" width="8.85546875" style="1" customWidth="1"/>
    <col min="11531" max="11531" width="1.28515625" style="1" customWidth="1"/>
    <col min="11532" max="11532" width="3.28515625" style="1" customWidth="1"/>
    <col min="11533" max="11533" width="6.42578125" style="1" customWidth="1"/>
    <col min="11534" max="11534" width="2.7109375" style="1" customWidth="1"/>
    <col min="11535" max="11535" width="3.7109375" style="1" customWidth="1"/>
    <col min="11536" max="11536" width="4.5703125" style="1" customWidth="1"/>
    <col min="11537" max="11537" width="7.5703125" style="1" customWidth="1"/>
    <col min="11538" max="11538" width="5.28515625" style="1" customWidth="1"/>
    <col min="11539" max="11539" width="4.5703125" style="1" customWidth="1"/>
    <col min="11540" max="11540" width="4" style="1" customWidth="1"/>
    <col min="11541" max="11541" width="1.7109375" style="1" customWidth="1"/>
    <col min="11542" max="11542" width="29.42578125" style="1" customWidth="1"/>
    <col min="11543" max="11543" width="20.28515625" style="1" customWidth="1"/>
    <col min="11544" max="11544" width="2.140625" style="1" customWidth="1"/>
    <col min="11545" max="11545" width="66" style="1" customWidth="1"/>
    <col min="11546" max="11563" width="9.140625" style="1" customWidth="1"/>
    <col min="11564" max="11776" width="9.140625" style="1"/>
    <col min="11777" max="11777" width="1.28515625" style="1" customWidth="1"/>
    <col min="11778" max="11779" width="4.5703125" style="1" customWidth="1"/>
    <col min="11780" max="11780" width="3" style="1" customWidth="1"/>
    <col min="11781" max="11781" width="5.85546875" style="1" customWidth="1"/>
    <col min="11782" max="11782" width="9.85546875" style="1" customWidth="1"/>
    <col min="11783" max="11783" width="5.7109375" style="1" customWidth="1"/>
    <col min="11784" max="11784" width="8" style="1" customWidth="1"/>
    <col min="11785" max="11785" width="4.5703125" style="1" customWidth="1"/>
    <col min="11786" max="11786" width="8.85546875" style="1" customWidth="1"/>
    <col min="11787" max="11787" width="1.28515625" style="1" customWidth="1"/>
    <col min="11788" max="11788" width="3.28515625" style="1" customWidth="1"/>
    <col min="11789" max="11789" width="6.42578125" style="1" customWidth="1"/>
    <col min="11790" max="11790" width="2.7109375" style="1" customWidth="1"/>
    <col min="11791" max="11791" width="3.7109375" style="1" customWidth="1"/>
    <col min="11792" max="11792" width="4.5703125" style="1" customWidth="1"/>
    <col min="11793" max="11793" width="7.5703125" style="1" customWidth="1"/>
    <col min="11794" max="11794" width="5.28515625" style="1" customWidth="1"/>
    <col min="11795" max="11795" width="4.5703125" style="1" customWidth="1"/>
    <col min="11796" max="11796" width="4" style="1" customWidth="1"/>
    <col min="11797" max="11797" width="1.7109375" style="1" customWidth="1"/>
    <col min="11798" max="11798" width="29.42578125" style="1" customWidth="1"/>
    <col min="11799" max="11799" width="20.28515625" style="1" customWidth="1"/>
    <col min="11800" max="11800" width="2.140625" style="1" customWidth="1"/>
    <col min="11801" max="11801" width="66" style="1" customWidth="1"/>
    <col min="11802" max="11819" width="9.140625" style="1" customWidth="1"/>
    <col min="11820" max="12032" width="9.140625" style="1"/>
    <col min="12033" max="12033" width="1.28515625" style="1" customWidth="1"/>
    <col min="12034" max="12035" width="4.5703125" style="1" customWidth="1"/>
    <col min="12036" max="12036" width="3" style="1" customWidth="1"/>
    <col min="12037" max="12037" width="5.85546875" style="1" customWidth="1"/>
    <col min="12038" max="12038" width="9.85546875" style="1" customWidth="1"/>
    <col min="12039" max="12039" width="5.7109375" style="1" customWidth="1"/>
    <col min="12040" max="12040" width="8" style="1" customWidth="1"/>
    <col min="12041" max="12041" width="4.5703125" style="1" customWidth="1"/>
    <col min="12042" max="12042" width="8.85546875" style="1" customWidth="1"/>
    <col min="12043" max="12043" width="1.28515625" style="1" customWidth="1"/>
    <col min="12044" max="12044" width="3.28515625" style="1" customWidth="1"/>
    <col min="12045" max="12045" width="6.42578125" style="1" customWidth="1"/>
    <col min="12046" max="12046" width="2.7109375" style="1" customWidth="1"/>
    <col min="12047" max="12047" width="3.7109375" style="1" customWidth="1"/>
    <col min="12048" max="12048" width="4.5703125" style="1" customWidth="1"/>
    <col min="12049" max="12049" width="7.5703125" style="1" customWidth="1"/>
    <col min="12050" max="12050" width="5.28515625" style="1" customWidth="1"/>
    <col min="12051" max="12051" width="4.5703125" style="1" customWidth="1"/>
    <col min="12052" max="12052" width="4" style="1" customWidth="1"/>
    <col min="12053" max="12053" width="1.7109375" style="1" customWidth="1"/>
    <col min="12054" max="12054" width="29.42578125" style="1" customWidth="1"/>
    <col min="12055" max="12055" width="20.28515625" style="1" customWidth="1"/>
    <col min="12056" max="12056" width="2.140625" style="1" customWidth="1"/>
    <col min="12057" max="12057" width="66" style="1" customWidth="1"/>
    <col min="12058" max="12075" width="9.140625" style="1" customWidth="1"/>
    <col min="12076" max="12288" width="9.140625" style="1"/>
    <col min="12289" max="12289" width="1.28515625" style="1" customWidth="1"/>
    <col min="12290" max="12291" width="4.5703125" style="1" customWidth="1"/>
    <col min="12292" max="12292" width="3" style="1" customWidth="1"/>
    <col min="12293" max="12293" width="5.85546875" style="1" customWidth="1"/>
    <col min="12294" max="12294" width="9.85546875" style="1" customWidth="1"/>
    <col min="12295" max="12295" width="5.7109375" style="1" customWidth="1"/>
    <col min="12296" max="12296" width="8" style="1" customWidth="1"/>
    <col min="12297" max="12297" width="4.5703125" style="1" customWidth="1"/>
    <col min="12298" max="12298" width="8.85546875" style="1" customWidth="1"/>
    <col min="12299" max="12299" width="1.28515625" style="1" customWidth="1"/>
    <col min="12300" max="12300" width="3.28515625" style="1" customWidth="1"/>
    <col min="12301" max="12301" width="6.42578125" style="1" customWidth="1"/>
    <col min="12302" max="12302" width="2.7109375" style="1" customWidth="1"/>
    <col min="12303" max="12303" width="3.7109375" style="1" customWidth="1"/>
    <col min="12304" max="12304" width="4.5703125" style="1" customWidth="1"/>
    <col min="12305" max="12305" width="7.5703125" style="1" customWidth="1"/>
    <col min="12306" max="12306" width="5.28515625" style="1" customWidth="1"/>
    <col min="12307" max="12307" width="4.5703125" style="1" customWidth="1"/>
    <col min="12308" max="12308" width="4" style="1" customWidth="1"/>
    <col min="12309" max="12309" width="1.7109375" style="1" customWidth="1"/>
    <col min="12310" max="12310" width="29.42578125" style="1" customWidth="1"/>
    <col min="12311" max="12311" width="20.28515625" style="1" customWidth="1"/>
    <col min="12312" max="12312" width="2.140625" style="1" customWidth="1"/>
    <col min="12313" max="12313" width="66" style="1" customWidth="1"/>
    <col min="12314" max="12331" width="9.140625" style="1" customWidth="1"/>
    <col min="12332" max="12544" width="9.140625" style="1"/>
    <col min="12545" max="12545" width="1.28515625" style="1" customWidth="1"/>
    <col min="12546" max="12547" width="4.5703125" style="1" customWidth="1"/>
    <col min="12548" max="12548" width="3" style="1" customWidth="1"/>
    <col min="12549" max="12549" width="5.85546875" style="1" customWidth="1"/>
    <col min="12550" max="12550" width="9.85546875" style="1" customWidth="1"/>
    <col min="12551" max="12551" width="5.7109375" style="1" customWidth="1"/>
    <col min="12552" max="12552" width="8" style="1" customWidth="1"/>
    <col min="12553" max="12553" width="4.5703125" style="1" customWidth="1"/>
    <col min="12554" max="12554" width="8.85546875" style="1" customWidth="1"/>
    <col min="12555" max="12555" width="1.28515625" style="1" customWidth="1"/>
    <col min="12556" max="12556" width="3.28515625" style="1" customWidth="1"/>
    <col min="12557" max="12557" width="6.42578125" style="1" customWidth="1"/>
    <col min="12558" max="12558" width="2.7109375" style="1" customWidth="1"/>
    <col min="12559" max="12559" width="3.7109375" style="1" customWidth="1"/>
    <col min="12560" max="12560" width="4.5703125" style="1" customWidth="1"/>
    <col min="12561" max="12561" width="7.5703125" style="1" customWidth="1"/>
    <col min="12562" max="12562" width="5.28515625" style="1" customWidth="1"/>
    <col min="12563" max="12563" width="4.5703125" style="1" customWidth="1"/>
    <col min="12564" max="12564" width="4" style="1" customWidth="1"/>
    <col min="12565" max="12565" width="1.7109375" style="1" customWidth="1"/>
    <col min="12566" max="12566" width="29.42578125" style="1" customWidth="1"/>
    <col min="12567" max="12567" width="20.28515625" style="1" customWidth="1"/>
    <col min="12568" max="12568" width="2.140625" style="1" customWidth="1"/>
    <col min="12569" max="12569" width="66" style="1" customWidth="1"/>
    <col min="12570" max="12587" width="9.140625" style="1" customWidth="1"/>
    <col min="12588" max="12800" width="9.140625" style="1"/>
    <col min="12801" max="12801" width="1.28515625" style="1" customWidth="1"/>
    <col min="12802" max="12803" width="4.5703125" style="1" customWidth="1"/>
    <col min="12804" max="12804" width="3" style="1" customWidth="1"/>
    <col min="12805" max="12805" width="5.85546875" style="1" customWidth="1"/>
    <col min="12806" max="12806" width="9.85546875" style="1" customWidth="1"/>
    <col min="12807" max="12807" width="5.7109375" style="1" customWidth="1"/>
    <col min="12808" max="12808" width="8" style="1" customWidth="1"/>
    <col min="12809" max="12809" width="4.5703125" style="1" customWidth="1"/>
    <col min="12810" max="12810" width="8.85546875" style="1" customWidth="1"/>
    <col min="12811" max="12811" width="1.28515625" style="1" customWidth="1"/>
    <col min="12812" max="12812" width="3.28515625" style="1" customWidth="1"/>
    <col min="12813" max="12813" width="6.42578125" style="1" customWidth="1"/>
    <col min="12814" max="12814" width="2.7109375" style="1" customWidth="1"/>
    <col min="12815" max="12815" width="3.7109375" style="1" customWidth="1"/>
    <col min="12816" max="12816" width="4.5703125" style="1" customWidth="1"/>
    <col min="12817" max="12817" width="7.5703125" style="1" customWidth="1"/>
    <col min="12818" max="12818" width="5.28515625" style="1" customWidth="1"/>
    <col min="12819" max="12819" width="4.5703125" style="1" customWidth="1"/>
    <col min="12820" max="12820" width="4" style="1" customWidth="1"/>
    <col min="12821" max="12821" width="1.7109375" style="1" customWidth="1"/>
    <col min="12822" max="12822" width="29.42578125" style="1" customWidth="1"/>
    <col min="12823" max="12823" width="20.28515625" style="1" customWidth="1"/>
    <col min="12824" max="12824" width="2.140625" style="1" customWidth="1"/>
    <col min="12825" max="12825" width="66" style="1" customWidth="1"/>
    <col min="12826" max="12843" width="9.140625" style="1" customWidth="1"/>
    <col min="12844" max="13056" width="9.140625" style="1"/>
    <col min="13057" max="13057" width="1.28515625" style="1" customWidth="1"/>
    <col min="13058" max="13059" width="4.5703125" style="1" customWidth="1"/>
    <col min="13060" max="13060" width="3" style="1" customWidth="1"/>
    <col min="13061" max="13061" width="5.85546875" style="1" customWidth="1"/>
    <col min="13062" max="13062" width="9.85546875" style="1" customWidth="1"/>
    <col min="13063" max="13063" width="5.7109375" style="1" customWidth="1"/>
    <col min="13064" max="13064" width="8" style="1" customWidth="1"/>
    <col min="13065" max="13065" width="4.5703125" style="1" customWidth="1"/>
    <col min="13066" max="13066" width="8.85546875" style="1" customWidth="1"/>
    <col min="13067" max="13067" width="1.28515625" style="1" customWidth="1"/>
    <col min="13068" max="13068" width="3.28515625" style="1" customWidth="1"/>
    <col min="13069" max="13069" width="6.42578125" style="1" customWidth="1"/>
    <col min="13070" max="13070" width="2.7109375" style="1" customWidth="1"/>
    <col min="13071" max="13071" width="3.7109375" style="1" customWidth="1"/>
    <col min="13072" max="13072" width="4.5703125" style="1" customWidth="1"/>
    <col min="13073" max="13073" width="7.5703125" style="1" customWidth="1"/>
    <col min="13074" max="13074" width="5.28515625" style="1" customWidth="1"/>
    <col min="13075" max="13075" width="4.5703125" style="1" customWidth="1"/>
    <col min="13076" max="13076" width="4" style="1" customWidth="1"/>
    <col min="13077" max="13077" width="1.7109375" style="1" customWidth="1"/>
    <col min="13078" max="13078" width="29.42578125" style="1" customWidth="1"/>
    <col min="13079" max="13079" width="20.28515625" style="1" customWidth="1"/>
    <col min="13080" max="13080" width="2.140625" style="1" customWidth="1"/>
    <col min="13081" max="13081" width="66" style="1" customWidth="1"/>
    <col min="13082" max="13099" width="9.140625" style="1" customWidth="1"/>
    <col min="13100" max="13312" width="9.140625" style="1"/>
    <col min="13313" max="13313" width="1.28515625" style="1" customWidth="1"/>
    <col min="13314" max="13315" width="4.5703125" style="1" customWidth="1"/>
    <col min="13316" max="13316" width="3" style="1" customWidth="1"/>
    <col min="13317" max="13317" width="5.85546875" style="1" customWidth="1"/>
    <col min="13318" max="13318" width="9.85546875" style="1" customWidth="1"/>
    <col min="13319" max="13319" width="5.7109375" style="1" customWidth="1"/>
    <col min="13320" max="13320" width="8" style="1" customWidth="1"/>
    <col min="13321" max="13321" width="4.5703125" style="1" customWidth="1"/>
    <col min="13322" max="13322" width="8.85546875" style="1" customWidth="1"/>
    <col min="13323" max="13323" width="1.28515625" style="1" customWidth="1"/>
    <col min="13324" max="13324" width="3.28515625" style="1" customWidth="1"/>
    <col min="13325" max="13325" width="6.42578125" style="1" customWidth="1"/>
    <col min="13326" max="13326" width="2.7109375" style="1" customWidth="1"/>
    <col min="13327" max="13327" width="3.7109375" style="1" customWidth="1"/>
    <col min="13328" max="13328" width="4.5703125" style="1" customWidth="1"/>
    <col min="13329" max="13329" width="7.5703125" style="1" customWidth="1"/>
    <col min="13330" max="13330" width="5.28515625" style="1" customWidth="1"/>
    <col min="13331" max="13331" width="4.5703125" style="1" customWidth="1"/>
    <col min="13332" max="13332" width="4" style="1" customWidth="1"/>
    <col min="13333" max="13333" width="1.7109375" style="1" customWidth="1"/>
    <col min="13334" max="13334" width="29.42578125" style="1" customWidth="1"/>
    <col min="13335" max="13335" width="20.28515625" style="1" customWidth="1"/>
    <col min="13336" max="13336" width="2.140625" style="1" customWidth="1"/>
    <col min="13337" max="13337" width="66" style="1" customWidth="1"/>
    <col min="13338" max="13355" width="9.140625" style="1" customWidth="1"/>
    <col min="13356" max="13568" width="9.140625" style="1"/>
    <col min="13569" max="13569" width="1.28515625" style="1" customWidth="1"/>
    <col min="13570" max="13571" width="4.5703125" style="1" customWidth="1"/>
    <col min="13572" max="13572" width="3" style="1" customWidth="1"/>
    <col min="13573" max="13573" width="5.85546875" style="1" customWidth="1"/>
    <col min="13574" max="13574" width="9.85546875" style="1" customWidth="1"/>
    <col min="13575" max="13575" width="5.7109375" style="1" customWidth="1"/>
    <col min="13576" max="13576" width="8" style="1" customWidth="1"/>
    <col min="13577" max="13577" width="4.5703125" style="1" customWidth="1"/>
    <col min="13578" max="13578" width="8.85546875" style="1" customWidth="1"/>
    <col min="13579" max="13579" width="1.28515625" style="1" customWidth="1"/>
    <col min="13580" max="13580" width="3.28515625" style="1" customWidth="1"/>
    <col min="13581" max="13581" width="6.42578125" style="1" customWidth="1"/>
    <col min="13582" max="13582" width="2.7109375" style="1" customWidth="1"/>
    <col min="13583" max="13583" width="3.7109375" style="1" customWidth="1"/>
    <col min="13584" max="13584" width="4.5703125" style="1" customWidth="1"/>
    <col min="13585" max="13585" width="7.5703125" style="1" customWidth="1"/>
    <col min="13586" max="13586" width="5.28515625" style="1" customWidth="1"/>
    <col min="13587" max="13587" width="4.5703125" style="1" customWidth="1"/>
    <col min="13588" max="13588" width="4" style="1" customWidth="1"/>
    <col min="13589" max="13589" width="1.7109375" style="1" customWidth="1"/>
    <col min="13590" max="13590" width="29.42578125" style="1" customWidth="1"/>
    <col min="13591" max="13591" width="20.28515625" style="1" customWidth="1"/>
    <col min="13592" max="13592" width="2.140625" style="1" customWidth="1"/>
    <col min="13593" max="13593" width="66" style="1" customWidth="1"/>
    <col min="13594" max="13611" width="9.140625" style="1" customWidth="1"/>
    <col min="13612" max="13824" width="9.140625" style="1"/>
    <col min="13825" max="13825" width="1.28515625" style="1" customWidth="1"/>
    <col min="13826" max="13827" width="4.5703125" style="1" customWidth="1"/>
    <col min="13828" max="13828" width="3" style="1" customWidth="1"/>
    <col min="13829" max="13829" width="5.85546875" style="1" customWidth="1"/>
    <col min="13830" max="13830" width="9.85546875" style="1" customWidth="1"/>
    <col min="13831" max="13831" width="5.7109375" style="1" customWidth="1"/>
    <col min="13832" max="13832" width="8" style="1" customWidth="1"/>
    <col min="13833" max="13833" width="4.5703125" style="1" customWidth="1"/>
    <col min="13834" max="13834" width="8.85546875" style="1" customWidth="1"/>
    <col min="13835" max="13835" width="1.28515625" style="1" customWidth="1"/>
    <col min="13836" max="13836" width="3.28515625" style="1" customWidth="1"/>
    <col min="13837" max="13837" width="6.42578125" style="1" customWidth="1"/>
    <col min="13838" max="13838" width="2.7109375" style="1" customWidth="1"/>
    <col min="13839" max="13839" width="3.7109375" style="1" customWidth="1"/>
    <col min="13840" max="13840" width="4.5703125" style="1" customWidth="1"/>
    <col min="13841" max="13841" width="7.5703125" style="1" customWidth="1"/>
    <col min="13842" max="13842" width="5.28515625" style="1" customWidth="1"/>
    <col min="13843" max="13843" width="4.5703125" style="1" customWidth="1"/>
    <col min="13844" max="13844" width="4" style="1" customWidth="1"/>
    <col min="13845" max="13845" width="1.7109375" style="1" customWidth="1"/>
    <col min="13846" max="13846" width="29.42578125" style="1" customWidth="1"/>
    <col min="13847" max="13847" width="20.28515625" style="1" customWidth="1"/>
    <col min="13848" max="13848" width="2.140625" style="1" customWidth="1"/>
    <col min="13849" max="13849" width="66" style="1" customWidth="1"/>
    <col min="13850" max="13867" width="9.140625" style="1" customWidth="1"/>
    <col min="13868" max="14080" width="9.140625" style="1"/>
    <col min="14081" max="14081" width="1.28515625" style="1" customWidth="1"/>
    <col min="14082" max="14083" width="4.5703125" style="1" customWidth="1"/>
    <col min="14084" max="14084" width="3" style="1" customWidth="1"/>
    <col min="14085" max="14085" width="5.85546875" style="1" customWidth="1"/>
    <col min="14086" max="14086" width="9.85546875" style="1" customWidth="1"/>
    <col min="14087" max="14087" width="5.7109375" style="1" customWidth="1"/>
    <col min="14088" max="14088" width="8" style="1" customWidth="1"/>
    <col min="14089" max="14089" width="4.5703125" style="1" customWidth="1"/>
    <col min="14090" max="14090" width="8.85546875" style="1" customWidth="1"/>
    <col min="14091" max="14091" width="1.28515625" style="1" customWidth="1"/>
    <col min="14092" max="14092" width="3.28515625" style="1" customWidth="1"/>
    <col min="14093" max="14093" width="6.42578125" style="1" customWidth="1"/>
    <col min="14094" max="14094" width="2.7109375" style="1" customWidth="1"/>
    <col min="14095" max="14095" width="3.7109375" style="1" customWidth="1"/>
    <col min="14096" max="14096" width="4.5703125" style="1" customWidth="1"/>
    <col min="14097" max="14097" width="7.5703125" style="1" customWidth="1"/>
    <col min="14098" max="14098" width="5.28515625" style="1" customWidth="1"/>
    <col min="14099" max="14099" width="4.5703125" style="1" customWidth="1"/>
    <col min="14100" max="14100" width="4" style="1" customWidth="1"/>
    <col min="14101" max="14101" width="1.7109375" style="1" customWidth="1"/>
    <col min="14102" max="14102" width="29.42578125" style="1" customWidth="1"/>
    <col min="14103" max="14103" width="20.28515625" style="1" customWidth="1"/>
    <col min="14104" max="14104" width="2.140625" style="1" customWidth="1"/>
    <col min="14105" max="14105" width="66" style="1" customWidth="1"/>
    <col min="14106" max="14123" width="9.140625" style="1" customWidth="1"/>
    <col min="14124" max="14336" width="9.140625" style="1"/>
    <col min="14337" max="14337" width="1.28515625" style="1" customWidth="1"/>
    <col min="14338" max="14339" width="4.5703125" style="1" customWidth="1"/>
    <col min="14340" max="14340" width="3" style="1" customWidth="1"/>
    <col min="14341" max="14341" width="5.85546875" style="1" customWidth="1"/>
    <col min="14342" max="14342" width="9.85546875" style="1" customWidth="1"/>
    <col min="14343" max="14343" width="5.7109375" style="1" customWidth="1"/>
    <col min="14344" max="14344" width="8" style="1" customWidth="1"/>
    <col min="14345" max="14345" width="4.5703125" style="1" customWidth="1"/>
    <col min="14346" max="14346" width="8.85546875" style="1" customWidth="1"/>
    <col min="14347" max="14347" width="1.28515625" style="1" customWidth="1"/>
    <col min="14348" max="14348" width="3.28515625" style="1" customWidth="1"/>
    <col min="14349" max="14349" width="6.42578125" style="1" customWidth="1"/>
    <col min="14350" max="14350" width="2.7109375" style="1" customWidth="1"/>
    <col min="14351" max="14351" width="3.7109375" style="1" customWidth="1"/>
    <col min="14352" max="14352" width="4.5703125" style="1" customWidth="1"/>
    <col min="14353" max="14353" width="7.5703125" style="1" customWidth="1"/>
    <col min="14354" max="14354" width="5.28515625" style="1" customWidth="1"/>
    <col min="14355" max="14355" width="4.5703125" style="1" customWidth="1"/>
    <col min="14356" max="14356" width="4" style="1" customWidth="1"/>
    <col min="14357" max="14357" width="1.7109375" style="1" customWidth="1"/>
    <col min="14358" max="14358" width="29.42578125" style="1" customWidth="1"/>
    <col min="14359" max="14359" width="20.28515625" style="1" customWidth="1"/>
    <col min="14360" max="14360" width="2.140625" style="1" customWidth="1"/>
    <col min="14361" max="14361" width="66" style="1" customWidth="1"/>
    <col min="14362" max="14379" width="9.140625" style="1" customWidth="1"/>
    <col min="14380" max="14592" width="9.140625" style="1"/>
    <col min="14593" max="14593" width="1.28515625" style="1" customWidth="1"/>
    <col min="14594" max="14595" width="4.5703125" style="1" customWidth="1"/>
    <col min="14596" max="14596" width="3" style="1" customWidth="1"/>
    <col min="14597" max="14597" width="5.85546875" style="1" customWidth="1"/>
    <col min="14598" max="14598" width="9.85546875" style="1" customWidth="1"/>
    <col min="14599" max="14599" width="5.7109375" style="1" customWidth="1"/>
    <col min="14600" max="14600" width="8" style="1" customWidth="1"/>
    <col min="14601" max="14601" width="4.5703125" style="1" customWidth="1"/>
    <col min="14602" max="14602" width="8.85546875" style="1" customWidth="1"/>
    <col min="14603" max="14603" width="1.28515625" style="1" customWidth="1"/>
    <col min="14604" max="14604" width="3.28515625" style="1" customWidth="1"/>
    <col min="14605" max="14605" width="6.42578125" style="1" customWidth="1"/>
    <col min="14606" max="14606" width="2.7109375" style="1" customWidth="1"/>
    <col min="14607" max="14607" width="3.7109375" style="1" customWidth="1"/>
    <col min="14608" max="14608" width="4.5703125" style="1" customWidth="1"/>
    <col min="14609" max="14609" width="7.5703125" style="1" customWidth="1"/>
    <col min="14610" max="14610" width="5.28515625" style="1" customWidth="1"/>
    <col min="14611" max="14611" width="4.5703125" style="1" customWidth="1"/>
    <col min="14612" max="14612" width="4" style="1" customWidth="1"/>
    <col min="14613" max="14613" width="1.7109375" style="1" customWidth="1"/>
    <col min="14614" max="14614" width="29.42578125" style="1" customWidth="1"/>
    <col min="14615" max="14615" width="20.28515625" style="1" customWidth="1"/>
    <col min="14616" max="14616" width="2.140625" style="1" customWidth="1"/>
    <col min="14617" max="14617" width="66" style="1" customWidth="1"/>
    <col min="14618" max="14635" width="9.140625" style="1" customWidth="1"/>
    <col min="14636" max="14848" width="9.140625" style="1"/>
    <col min="14849" max="14849" width="1.28515625" style="1" customWidth="1"/>
    <col min="14850" max="14851" width="4.5703125" style="1" customWidth="1"/>
    <col min="14852" max="14852" width="3" style="1" customWidth="1"/>
    <col min="14853" max="14853" width="5.85546875" style="1" customWidth="1"/>
    <col min="14854" max="14854" width="9.85546875" style="1" customWidth="1"/>
    <col min="14855" max="14855" width="5.7109375" style="1" customWidth="1"/>
    <col min="14856" max="14856" width="8" style="1" customWidth="1"/>
    <col min="14857" max="14857" width="4.5703125" style="1" customWidth="1"/>
    <col min="14858" max="14858" width="8.85546875" style="1" customWidth="1"/>
    <col min="14859" max="14859" width="1.28515625" style="1" customWidth="1"/>
    <col min="14860" max="14860" width="3.28515625" style="1" customWidth="1"/>
    <col min="14861" max="14861" width="6.42578125" style="1" customWidth="1"/>
    <col min="14862" max="14862" width="2.7109375" style="1" customWidth="1"/>
    <col min="14863" max="14863" width="3.7109375" style="1" customWidth="1"/>
    <col min="14864" max="14864" width="4.5703125" style="1" customWidth="1"/>
    <col min="14865" max="14865" width="7.5703125" style="1" customWidth="1"/>
    <col min="14866" max="14866" width="5.28515625" style="1" customWidth="1"/>
    <col min="14867" max="14867" width="4.5703125" style="1" customWidth="1"/>
    <col min="14868" max="14868" width="4" style="1" customWidth="1"/>
    <col min="14869" max="14869" width="1.7109375" style="1" customWidth="1"/>
    <col min="14870" max="14870" width="29.42578125" style="1" customWidth="1"/>
    <col min="14871" max="14871" width="20.28515625" style="1" customWidth="1"/>
    <col min="14872" max="14872" width="2.140625" style="1" customWidth="1"/>
    <col min="14873" max="14873" width="66" style="1" customWidth="1"/>
    <col min="14874" max="14891" width="9.140625" style="1" customWidth="1"/>
    <col min="14892" max="15104" width="9.140625" style="1"/>
    <col min="15105" max="15105" width="1.28515625" style="1" customWidth="1"/>
    <col min="15106" max="15107" width="4.5703125" style="1" customWidth="1"/>
    <col min="15108" max="15108" width="3" style="1" customWidth="1"/>
    <col min="15109" max="15109" width="5.85546875" style="1" customWidth="1"/>
    <col min="15110" max="15110" width="9.85546875" style="1" customWidth="1"/>
    <col min="15111" max="15111" width="5.7109375" style="1" customWidth="1"/>
    <col min="15112" max="15112" width="8" style="1" customWidth="1"/>
    <col min="15113" max="15113" width="4.5703125" style="1" customWidth="1"/>
    <col min="15114" max="15114" width="8.85546875" style="1" customWidth="1"/>
    <col min="15115" max="15115" width="1.28515625" style="1" customWidth="1"/>
    <col min="15116" max="15116" width="3.28515625" style="1" customWidth="1"/>
    <col min="15117" max="15117" width="6.42578125" style="1" customWidth="1"/>
    <col min="15118" max="15118" width="2.7109375" style="1" customWidth="1"/>
    <col min="15119" max="15119" width="3.7109375" style="1" customWidth="1"/>
    <col min="15120" max="15120" width="4.5703125" style="1" customWidth="1"/>
    <col min="15121" max="15121" width="7.5703125" style="1" customWidth="1"/>
    <col min="15122" max="15122" width="5.28515625" style="1" customWidth="1"/>
    <col min="15123" max="15123" width="4.5703125" style="1" customWidth="1"/>
    <col min="15124" max="15124" width="4" style="1" customWidth="1"/>
    <col min="15125" max="15125" width="1.7109375" style="1" customWidth="1"/>
    <col min="15126" max="15126" width="29.42578125" style="1" customWidth="1"/>
    <col min="15127" max="15127" width="20.28515625" style="1" customWidth="1"/>
    <col min="15128" max="15128" width="2.140625" style="1" customWidth="1"/>
    <col min="15129" max="15129" width="66" style="1" customWidth="1"/>
    <col min="15130" max="15147" width="9.140625" style="1" customWidth="1"/>
    <col min="15148" max="15360" width="9.140625" style="1"/>
    <col min="15361" max="15361" width="1.28515625" style="1" customWidth="1"/>
    <col min="15362" max="15363" width="4.5703125" style="1" customWidth="1"/>
    <col min="15364" max="15364" width="3" style="1" customWidth="1"/>
    <col min="15365" max="15365" width="5.85546875" style="1" customWidth="1"/>
    <col min="15366" max="15366" width="9.85546875" style="1" customWidth="1"/>
    <col min="15367" max="15367" width="5.7109375" style="1" customWidth="1"/>
    <col min="15368" max="15368" width="8" style="1" customWidth="1"/>
    <col min="15369" max="15369" width="4.5703125" style="1" customWidth="1"/>
    <col min="15370" max="15370" width="8.85546875" style="1" customWidth="1"/>
    <col min="15371" max="15371" width="1.28515625" style="1" customWidth="1"/>
    <col min="15372" max="15372" width="3.28515625" style="1" customWidth="1"/>
    <col min="15373" max="15373" width="6.42578125" style="1" customWidth="1"/>
    <col min="15374" max="15374" width="2.7109375" style="1" customWidth="1"/>
    <col min="15375" max="15375" width="3.7109375" style="1" customWidth="1"/>
    <col min="15376" max="15376" width="4.5703125" style="1" customWidth="1"/>
    <col min="15377" max="15377" width="7.5703125" style="1" customWidth="1"/>
    <col min="15378" max="15378" width="5.28515625" style="1" customWidth="1"/>
    <col min="15379" max="15379" width="4.5703125" style="1" customWidth="1"/>
    <col min="15380" max="15380" width="4" style="1" customWidth="1"/>
    <col min="15381" max="15381" width="1.7109375" style="1" customWidth="1"/>
    <col min="15382" max="15382" width="29.42578125" style="1" customWidth="1"/>
    <col min="15383" max="15383" width="20.28515625" style="1" customWidth="1"/>
    <col min="15384" max="15384" width="2.140625" style="1" customWidth="1"/>
    <col min="15385" max="15385" width="66" style="1" customWidth="1"/>
    <col min="15386" max="15403" width="9.140625" style="1" customWidth="1"/>
    <col min="15404" max="15616" width="9.140625" style="1"/>
    <col min="15617" max="15617" width="1.28515625" style="1" customWidth="1"/>
    <col min="15618" max="15619" width="4.5703125" style="1" customWidth="1"/>
    <col min="15620" max="15620" width="3" style="1" customWidth="1"/>
    <col min="15621" max="15621" width="5.85546875" style="1" customWidth="1"/>
    <col min="15622" max="15622" width="9.85546875" style="1" customWidth="1"/>
    <col min="15623" max="15623" width="5.7109375" style="1" customWidth="1"/>
    <col min="15624" max="15624" width="8" style="1" customWidth="1"/>
    <col min="15625" max="15625" width="4.5703125" style="1" customWidth="1"/>
    <col min="15626" max="15626" width="8.85546875" style="1" customWidth="1"/>
    <col min="15627" max="15627" width="1.28515625" style="1" customWidth="1"/>
    <col min="15628" max="15628" width="3.28515625" style="1" customWidth="1"/>
    <col min="15629" max="15629" width="6.42578125" style="1" customWidth="1"/>
    <col min="15630" max="15630" width="2.7109375" style="1" customWidth="1"/>
    <col min="15631" max="15631" width="3.7109375" style="1" customWidth="1"/>
    <col min="15632" max="15632" width="4.5703125" style="1" customWidth="1"/>
    <col min="15633" max="15633" width="7.5703125" style="1" customWidth="1"/>
    <col min="15634" max="15634" width="5.28515625" style="1" customWidth="1"/>
    <col min="15635" max="15635" width="4.5703125" style="1" customWidth="1"/>
    <col min="15636" max="15636" width="4" style="1" customWidth="1"/>
    <col min="15637" max="15637" width="1.7109375" style="1" customWidth="1"/>
    <col min="15638" max="15638" width="29.42578125" style="1" customWidth="1"/>
    <col min="15639" max="15639" width="20.28515625" style="1" customWidth="1"/>
    <col min="15640" max="15640" width="2.140625" style="1" customWidth="1"/>
    <col min="15641" max="15641" width="66" style="1" customWidth="1"/>
    <col min="15642" max="15659" width="9.140625" style="1" customWidth="1"/>
    <col min="15660" max="15872" width="9.140625" style="1"/>
    <col min="15873" max="15873" width="1.28515625" style="1" customWidth="1"/>
    <col min="15874" max="15875" width="4.5703125" style="1" customWidth="1"/>
    <col min="15876" max="15876" width="3" style="1" customWidth="1"/>
    <col min="15877" max="15877" width="5.85546875" style="1" customWidth="1"/>
    <col min="15878" max="15878" width="9.85546875" style="1" customWidth="1"/>
    <col min="15879" max="15879" width="5.7109375" style="1" customWidth="1"/>
    <col min="15880" max="15880" width="8" style="1" customWidth="1"/>
    <col min="15881" max="15881" width="4.5703125" style="1" customWidth="1"/>
    <col min="15882" max="15882" width="8.85546875" style="1" customWidth="1"/>
    <col min="15883" max="15883" width="1.28515625" style="1" customWidth="1"/>
    <col min="15884" max="15884" width="3.28515625" style="1" customWidth="1"/>
    <col min="15885" max="15885" width="6.42578125" style="1" customWidth="1"/>
    <col min="15886" max="15886" width="2.7109375" style="1" customWidth="1"/>
    <col min="15887" max="15887" width="3.7109375" style="1" customWidth="1"/>
    <col min="15888" max="15888" width="4.5703125" style="1" customWidth="1"/>
    <col min="15889" max="15889" width="7.5703125" style="1" customWidth="1"/>
    <col min="15890" max="15890" width="5.28515625" style="1" customWidth="1"/>
    <col min="15891" max="15891" width="4.5703125" style="1" customWidth="1"/>
    <col min="15892" max="15892" width="4" style="1" customWidth="1"/>
    <col min="15893" max="15893" width="1.7109375" style="1" customWidth="1"/>
    <col min="15894" max="15894" width="29.42578125" style="1" customWidth="1"/>
    <col min="15895" max="15895" width="20.28515625" style="1" customWidth="1"/>
    <col min="15896" max="15896" width="2.140625" style="1" customWidth="1"/>
    <col min="15897" max="15897" width="66" style="1" customWidth="1"/>
    <col min="15898" max="15915" width="9.140625" style="1" customWidth="1"/>
    <col min="15916" max="16128" width="9.140625" style="1"/>
    <col min="16129" max="16129" width="1.28515625" style="1" customWidth="1"/>
    <col min="16130" max="16131" width="4.5703125" style="1" customWidth="1"/>
    <col min="16132" max="16132" width="3" style="1" customWidth="1"/>
    <col min="16133" max="16133" width="5.85546875" style="1" customWidth="1"/>
    <col min="16134" max="16134" width="9.85546875" style="1" customWidth="1"/>
    <col min="16135" max="16135" width="5.7109375" style="1" customWidth="1"/>
    <col min="16136" max="16136" width="8" style="1" customWidth="1"/>
    <col min="16137" max="16137" width="4.5703125" style="1" customWidth="1"/>
    <col min="16138" max="16138" width="8.85546875" style="1" customWidth="1"/>
    <col min="16139" max="16139" width="1.28515625" style="1" customWidth="1"/>
    <col min="16140" max="16140" width="3.28515625" style="1" customWidth="1"/>
    <col min="16141" max="16141" width="6.42578125" style="1" customWidth="1"/>
    <col min="16142" max="16142" width="2.7109375" style="1" customWidth="1"/>
    <col min="16143" max="16143" width="3.7109375" style="1" customWidth="1"/>
    <col min="16144" max="16144" width="4.5703125" style="1" customWidth="1"/>
    <col min="16145" max="16145" width="7.5703125" style="1" customWidth="1"/>
    <col min="16146" max="16146" width="5.28515625" style="1" customWidth="1"/>
    <col min="16147" max="16147" width="4.5703125" style="1" customWidth="1"/>
    <col min="16148" max="16148" width="4" style="1" customWidth="1"/>
    <col min="16149" max="16149" width="1.7109375" style="1" customWidth="1"/>
    <col min="16150" max="16150" width="29.42578125" style="1" customWidth="1"/>
    <col min="16151" max="16151" width="20.28515625" style="1" customWidth="1"/>
    <col min="16152" max="16152" width="2.140625" style="1" customWidth="1"/>
    <col min="16153" max="16153" width="66" style="1" customWidth="1"/>
    <col min="16154" max="16171" width="9.140625" style="1" customWidth="1"/>
    <col min="16172" max="16384" width="9.140625" style="1"/>
  </cols>
  <sheetData>
    <row r="1" spans="1:45" outlineLevel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  <c r="V1" s="2"/>
      <c r="W1" s="2"/>
      <c r="X1" s="2"/>
      <c r="Y1" s="2"/>
      <c r="Z1" s="2"/>
      <c r="AA1" s="2">
        <v>1</v>
      </c>
      <c r="AB1" s="2">
        <f>AA1+1</f>
        <v>2</v>
      </c>
      <c r="AC1" s="2">
        <f t="shared" ref="AC1:AI1" si="0">AB1+1</f>
        <v>3</v>
      </c>
      <c r="AD1" s="2">
        <f t="shared" si="0"/>
        <v>4</v>
      </c>
      <c r="AE1" s="2">
        <f t="shared" si="0"/>
        <v>5</v>
      </c>
      <c r="AF1" s="2">
        <f t="shared" si="0"/>
        <v>6</v>
      </c>
      <c r="AG1" s="2">
        <f t="shared" si="0"/>
        <v>7</v>
      </c>
      <c r="AH1" s="2">
        <f t="shared" si="0"/>
        <v>8</v>
      </c>
      <c r="AI1" s="2">
        <f t="shared" si="0"/>
        <v>9</v>
      </c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6.5" outlineLevel="1" x14ac:dyDescent="0.25">
      <c r="U2" s="2"/>
      <c r="V2" s="5" t="s">
        <v>24</v>
      </c>
      <c r="W2" s="5" t="s">
        <v>25</v>
      </c>
      <c r="X2" s="6"/>
      <c r="Y2" s="7">
        <f>'გასავლის. ორდ'!I13</f>
        <v>0</v>
      </c>
      <c r="Z2" s="2"/>
      <c r="AA2" s="8">
        <f>INT($Y2/100000000)</f>
        <v>0</v>
      </c>
      <c r="AB2" s="8">
        <f>INT($Y2/10000000)-INT($Y2/100000000)*10</f>
        <v>0</v>
      </c>
      <c r="AC2" s="8">
        <f>INT($Y2/1000000)-INT($Y2/10000000)*10</f>
        <v>0</v>
      </c>
      <c r="AD2" s="8">
        <f>INT($Y2/100000)-INT($Y2/1000000)*10</f>
        <v>0</v>
      </c>
      <c r="AE2" s="8">
        <f>INT($Y2/10000)-INT($Y2/100000)*10</f>
        <v>0</v>
      </c>
      <c r="AF2" s="8">
        <f>INT($Y2/1000)-INT($Y2/10000)*10</f>
        <v>0</v>
      </c>
      <c r="AG2" s="8">
        <f>INT($Y2/100)-INT($Y2/1000)*10</f>
        <v>0</v>
      </c>
      <c r="AH2" s="8">
        <f>INT($Y2/10)-INT($Y2/100)*10</f>
        <v>0</v>
      </c>
      <c r="AI2" s="8">
        <f>INT($Y2/1)-INT($Y2/10)*10</f>
        <v>0</v>
      </c>
      <c r="AJ2" s="8"/>
      <c r="AK2" s="2"/>
      <c r="AL2" s="2"/>
      <c r="AM2" s="2"/>
      <c r="AN2" s="2"/>
      <c r="AO2" s="2"/>
      <c r="AP2" s="2"/>
      <c r="AQ2" s="2"/>
      <c r="AR2" s="2"/>
      <c r="AS2" s="2"/>
    </row>
    <row r="3" spans="1:45" ht="27.75" customHeight="1" outlineLevel="1" x14ac:dyDescent="0.25">
      <c r="U3" s="2"/>
      <c r="V3" s="5" t="s">
        <v>26</v>
      </c>
      <c r="W3" s="5" t="s">
        <v>27</v>
      </c>
      <c r="X3" s="6"/>
      <c r="Y3" s="2"/>
      <c r="Z3" s="2"/>
      <c r="AA3" s="9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6.5" outlineLevel="1" x14ac:dyDescent="0.3">
      <c r="U4" s="2"/>
      <c r="V4" s="5" t="s">
        <v>28</v>
      </c>
      <c r="W4" s="5" t="s">
        <v>25</v>
      </c>
      <c r="X4" s="6"/>
      <c r="Y4" s="2"/>
      <c r="Z4" s="2"/>
      <c r="AA4" s="2"/>
      <c r="AB4" s="10" t="str">
        <f>IF(SUM(AB2:AC2)&gt;0,IF(AND(AB2=8,AC2=0),("oTxmoci"),IF(OR(AB2=9,AB2=8),("oTxmocda")&amp;VLOOKUP((AB2*10+AC2)-80,AK4:AL22,2),IF(AND(AB2=6,AC2=0),("samoci"),IF(OR(AB2=7,AB2=6),("samocda")&amp;VLOOKUP((AB2*10+AC2)-60,AK4:AL22,2),IF(AND(AB2=4,AC2=0),("ormoci"),IF(OR(AB2=5,AB2=4),("ormocda")&amp;VLOOKUP((AB2*10+AC2)-40,AK4:AL22,2),("")))))))&amp;(" milion"),(""))&amp;IF(AND(SUM(AB2:AC2)&gt;0,SUM(AD2:AI2)=0),("i"),(""))</f>
        <v/>
      </c>
      <c r="AC4" s="9"/>
      <c r="AD4" s="10" t="str">
        <f>IF(AD2=0,(""),IF(SUM(AE2:AF2)=0,VLOOKUP(AD2,AM4:AN12,2),VLOOKUP(AD2,AO4:AP12,2)))</f>
        <v/>
      </c>
      <c r="AE4" s="10" t="str">
        <f>IF(SUM(AD2:AF2)&gt;0,IF(AND(AE2=8,AF2=0),("oTxmoci"),IF(OR(AE2=9,AE2=8),("oTxmocda")&amp;VLOOKUP((AE2*10+AF2)-80,AK4:AL22,2),IF(AND(AE2=6,AF2=0),("samoci"),IF(OR(AE2=7,AE2=6),("samocda")&amp;VLOOKUP((AE2*10+AF2)-60,AK4:AL22,2),IF(AND(AE2=4,AF2=0),("ormoci"),IF(OR(AE2=5,AE2=4),("ormocda")&amp;VLOOKUP((AE2*10+AF2)-40,AK4:AL22,2),("")))))))&amp;(" aTas"),(""))&amp;IF(AND(SUM(AG2:AI2)=0,SUM(AD2:AF2)&gt;0),("i"),(""))</f>
        <v/>
      </c>
      <c r="AF4" s="9"/>
      <c r="AG4" s="10" t="str">
        <f>IF(SUM(AA2:AG2)=0,(""),IF(AG2=0,(""),IF(AND(AH2=0,AI2=0),VLOOKUP(AG2,AM4:AN12,2),VLOOKUP(AG2,AO4:AP12,2))))</f>
        <v/>
      </c>
      <c r="AH4" s="10" t="str">
        <f>IF(AND(AH2=8,AI2=0),("oTxmoci"),IF(OR(AH2=9,AH2=8),("oTxmocda")&amp;VLOOKUP((AH2*10+AI2)-80,AK4:AL22,2),IF(AND(AH2=6,AI2=0),("samoci"),IF(OR(AH2=7,AH2=6),("samocda")&amp;VLOOKUP((AH2*10+AI2)-60,AK4:AL22,2),IF(AND(AH2=4,AI2=0),("ormoci"),IF(OR(AH2=5,AH2=4),("ormocda")&amp;VLOOKUP((AH2*10+AI2)-40,AK4:AL22,2),("")))))))</f>
        <v/>
      </c>
      <c r="AI4" s="9"/>
      <c r="AJ4" s="9"/>
      <c r="AK4" s="2">
        <v>1</v>
      </c>
      <c r="AL4" s="11" t="s">
        <v>29</v>
      </c>
      <c r="AM4" s="2">
        <v>1</v>
      </c>
      <c r="AN4" s="11" t="s">
        <v>30</v>
      </c>
      <c r="AO4" s="2">
        <v>1</v>
      </c>
      <c r="AP4" s="11" t="s">
        <v>31</v>
      </c>
      <c r="AQ4" s="2"/>
      <c r="AR4" s="2"/>
      <c r="AS4" s="2"/>
    </row>
    <row r="5" spans="1:45" ht="16.5" outlineLevel="1" x14ac:dyDescent="0.25">
      <c r="U5" s="2"/>
      <c r="V5" s="5" t="s">
        <v>32</v>
      </c>
      <c r="W5" s="5" t="s">
        <v>25</v>
      </c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>
        <v>2</v>
      </c>
      <c r="AL5" s="11" t="s">
        <v>33</v>
      </c>
      <c r="AM5" s="2">
        <v>2</v>
      </c>
      <c r="AN5" s="11" t="s">
        <v>34</v>
      </c>
      <c r="AO5" s="2">
        <v>2</v>
      </c>
      <c r="AP5" s="11" t="s">
        <v>35</v>
      </c>
      <c r="AQ5" s="2"/>
      <c r="AR5" s="2"/>
      <c r="AS5" s="2"/>
    </row>
    <row r="6" spans="1:45" ht="16.5" outlineLevel="1" x14ac:dyDescent="0.3">
      <c r="U6" s="2"/>
      <c r="V6" s="5" t="s">
        <v>36</v>
      </c>
      <c r="W6" s="5" t="s">
        <v>25</v>
      </c>
      <c r="X6" s="6"/>
      <c r="Y6" s="2"/>
      <c r="Z6" s="2"/>
      <c r="AA6" s="2"/>
      <c r="AB6" s="10" t="str">
        <f>IF(AND(AB2=2,AC2=0),("oci"),IF(OR(AB2=3,AB2=2),("ocda")&amp;VLOOKUP((AB2*10+AC2)-20,AK4:AL22,2), IF(AB2+AC2=0,(""), IF(AB2&lt;2,VLOOKUP(AB2*10+AC2,AK4:AL22,2),("")))))</f>
        <v/>
      </c>
      <c r="AC6" s="2"/>
      <c r="AD6" s="2"/>
      <c r="AE6" s="10" t="str">
        <f>IF(AND(AE2=2,AF2=0),("oci"),IF(OR(AE2=3,AE2=2),("ocda")&amp;VLOOKUP((AE2*10+AF2)-20,AK4:AL22,2), IF(AE2+AF2=0,(""),      IF(AE2&lt;2,VLOOKUP(AE2*10+AF2,AK4:AL22,2),(""))              )))</f>
        <v/>
      </c>
      <c r="AF6" s="2"/>
      <c r="AG6" s="2"/>
      <c r="AH6" s="10" t="str">
        <f>IF(AND(AH2=2,AI2=0),("oci"),IF(OR(AH2=3,AH2=2),("ocda")&amp;VLOOKUP((AH2*10+AI2)-20,AK4:AL22,2), IF(AH2+AI2=0,(""),      IF(AH2&lt;2,VLOOKUP(AH2*10+AI2,AK4:AL22,2),(""))              )))</f>
        <v/>
      </c>
      <c r="AI6" s="2"/>
      <c r="AJ6" s="2"/>
      <c r="AK6" s="2">
        <v>3</v>
      </c>
      <c r="AL6" s="11" t="s">
        <v>37</v>
      </c>
      <c r="AM6" s="2">
        <v>3</v>
      </c>
      <c r="AN6" s="11" t="s">
        <v>38</v>
      </c>
      <c r="AO6" s="2">
        <v>3</v>
      </c>
      <c r="AP6" s="11" t="s">
        <v>39</v>
      </c>
      <c r="AQ6" s="2"/>
      <c r="AR6" s="2"/>
      <c r="AS6" s="2"/>
    </row>
    <row r="7" spans="1:45" ht="16.5" outlineLevel="1" x14ac:dyDescent="0.25">
      <c r="U7" s="2"/>
      <c r="V7" s="5" t="s">
        <v>40</v>
      </c>
      <c r="W7" s="5" t="s">
        <v>25</v>
      </c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>
        <v>4</v>
      </c>
      <c r="AL7" s="11" t="s">
        <v>41</v>
      </c>
      <c r="AM7" s="2">
        <v>4</v>
      </c>
      <c r="AN7" s="11" t="s">
        <v>42</v>
      </c>
      <c r="AO7" s="2">
        <v>4</v>
      </c>
      <c r="AP7" s="11" t="s">
        <v>43</v>
      </c>
      <c r="AQ7" s="2"/>
      <c r="AR7" s="2"/>
      <c r="AS7" s="2"/>
    </row>
    <row r="8" spans="1:45" ht="16.5" outlineLevel="1" x14ac:dyDescent="0.3">
      <c r="U8" s="2"/>
      <c r="V8" s="5" t="s">
        <v>44</v>
      </c>
      <c r="W8" s="5" t="s">
        <v>25</v>
      </c>
      <c r="X8" s="6"/>
      <c r="Y8" s="164" t="str">
        <f>AB6&amp;(" ")&amp;AB4&amp;(" ")&amp;AD4&amp;AE6&amp;(" ")&amp;AE4&amp;(" ")&amp;AG4&amp;AH6&amp;AH4&amp;(" lari da ")&amp;IF(Y13=0,(" 00 TeTri"),Y13&amp;(" TeTri"))</f>
        <v xml:space="preserve">     lari da  00 TeTri</v>
      </c>
      <c r="Z8" s="164"/>
      <c r="AA8" s="12"/>
      <c r="AB8" s="12"/>
      <c r="AC8" s="12"/>
      <c r="AD8" s="12"/>
      <c r="AE8" s="12"/>
      <c r="AF8" s="2"/>
      <c r="AG8" s="2"/>
      <c r="AH8" s="2"/>
      <c r="AI8" s="2"/>
      <c r="AJ8" s="2"/>
      <c r="AK8" s="2">
        <v>5</v>
      </c>
      <c r="AL8" s="11" t="s">
        <v>45</v>
      </c>
      <c r="AM8" s="2">
        <v>5</v>
      </c>
      <c r="AN8" s="11" t="s">
        <v>46</v>
      </c>
      <c r="AO8" s="2">
        <v>5</v>
      </c>
      <c r="AP8" s="11" t="s">
        <v>47</v>
      </c>
      <c r="AQ8" s="2"/>
      <c r="AR8" s="2"/>
      <c r="AS8" s="2"/>
    </row>
    <row r="9" spans="1:45" ht="16.5" outlineLevel="1" x14ac:dyDescent="0.25">
      <c r="U9" s="2"/>
      <c r="V9" s="5" t="s">
        <v>48</v>
      </c>
      <c r="W9" s="5" t="s">
        <v>27</v>
      </c>
      <c r="X9" s="6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>
        <v>6</v>
      </c>
      <c r="AL9" s="11" t="s">
        <v>49</v>
      </c>
      <c r="AM9" s="2">
        <v>6</v>
      </c>
      <c r="AN9" s="11" t="s">
        <v>50</v>
      </c>
      <c r="AO9" s="2">
        <v>6</v>
      </c>
      <c r="AP9" s="11" t="s">
        <v>51</v>
      </c>
      <c r="AQ9" s="2"/>
      <c r="AR9" s="2"/>
      <c r="AS9" s="2"/>
    </row>
    <row r="10" spans="1:45" ht="16.5" outlineLevel="1" x14ac:dyDescent="0.25">
      <c r="U10" s="2"/>
      <c r="V10" s="5" t="s">
        <v>52</v>
      </c>
      <c r="W10" s="5" t="s">
        <v>27</v>
      </c>
      <c r="X10" s="6"/>
      <c r="Y10" s="2"/>
      <c r="Z10" s="2"/>
      <c r="AA10" s="2"/>
      <c r="AB10" s="2"/>
      <c r="AC10" s="2"/>
      <c r="AD10" s="2"/>
      <c r="AE10" s="2"/>
      <c r="AF10" s="2"/>
      <c r="AG10" s="13"/>
      <c r="AH10" s="2"/>
      <c r="AI10" s="2"/>
      <c r="AJ10" s="2"/>
      <c r="AK10" s="2">
        <v>7</v>
      </c>
      <c r="AL10" s="11" t="s">
        <v>53</v>
      </c>
      <c r="AM10" s="2">
        <v>7</v>
      </c>
      <c r="AN10" s="11" t="s">
        <v>54</v>
      </c>
      <c r="AO10" s="2">
        <v>7</v>
      </c>
      <c r="AP10" s="11" t="s">
        <v>55</v>
      </c>
      <c r="AQ10" s="2"/>
      <c r="AR10" s="2"/>
      <c r="AS10" s="2"/>
    </row>
    <row r="11" spans="1:45" ht="16.5" outlineLevel="1" x14ac:dyDescent="0.25">
      <c r="U11" s="2"/>
      <c r="V11" s="5" t="s">
        <v>56</v>
      </c>
      <c r="W11" s="5" t="s">
        <v>27</v>
      </c>
      <c r="X11" s="6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>
        <v>8</v>
      </c>
      <c r="AL11" s="11" t="s">
        <v>57</v>
      </c>
      <c r="AM11" s="2">
        <v>8</v>
      </c>
      <c r="AN11" s="11" t="s">
        <v>58</v>
      </c>
      <c r="AO11" s="2">
        <v>8</v>
      </c>
      <c r="AP11" s="11" t="s">
        <v>59</v>
      </c>
      <c r="AQ11" s="2"/>
      <c r="AR11" s="2"/>
      <c r="AS11" s="2"/>
    </row>
    <row r="12" spans="1:45" ht="16.5" outlineLevel="1" x14ac:dyDescent="0.25">
      <c r="U12" s="2"/>
      <c r="V12" s="5" t="s">
        <v>60</v>
      </c>
      <c r="W12" s="5" t="s">
        <v>61</v>
      </c>
      <c r="X12" s="6"/>
      <c r="Y12" s="2"/>
      <c r="Z12" s="2"/>
      <c r="AA12" s="2"/>
      <c r="AB12" s="2"/>
      <c r="AC12" s="2"/>
      <c r="AD12" s="2"/>
      <c r="AE12" s="2"/>
      <c r="AF12" s="2"/>
      <c r="AG12" s="2"/>
      <c r="AH12" s="2">
        <v>1</v>
      </c>
      <c r="AI12" s="2">
        <v>2</v>
      </c>
      <c r="AJ12" s="2"/>
      <c r="AK12" s="2">
        <v>9</v>
      </c>
      <c r="AL12" s="11" t="s">
        <v>62</v>
      </c>
      <c r="AM12" s="2">
        <v>9</v>
      </c>
      <c r="AN12" s="11" t="s">
        <v>63</v>
      </c>
      <c r="AO12" s="2">
        <v>9</v>
      </c>
      <c r="AP12" s="11" t="s">
        <v>64</v>
      </c>
      <c r="AQ12" s="2"/>
      <c r="AR12" s="2"/>
      <c r="AS12" s="2"/>
    </row>
    <row r="13" spans="1:45" ht="33" outlineLevel="1" x14ac:dyDescent="0.25">
      <c r="U13" s="2"/>
      <c r="V13" s="5" t="s">
        <v>65</v>
      </c>
      <c r="W13" s="5" t="s">
        <v>66</v>
      </c>
      <c r="X13" s="6"/>
      <c r="Y13" s="7">
        <f>ROUND((Y2*100-INT(Y2)*100),0)</f>
        <v>0</v>
      </c>
      <c r="Z13" s="2"/>
      <c r="AA13" s="2"/>
      <c r="AB13" s="2"/>
      <c r="AC13" s="2"/>
      <c r="AD13" s="2"/>
      <c r="AE13" s="2"/>
      <c r="AF13" s="11"/>
      <c r="AG13" s="8"/>
      <c r="AH13" s="8">
        <f>INT($Y13/10)-INT($Y13/100)*10</f>
        <v>0</v>
      </c>
      <c r="AI13" s="8">
        <f>INT($Y13/1)-INT($Y13/10)*10</f>
        <v>0</v>
      </c>
      <c r="AJ13" s="8"/>
      <c r="AK13" s="2">
        <v>10</v>
      </c>
      <c r="AL13" s="11" t="s">
        <v>67</v>
      </c>
      <c r="AM13" s="2"/>
      <c r="AN13" s="2"/>
      <c r="AO13" s="2"/>
      <c r="AP13" s="2"/>
      <c r="AQ13" s="2"/>
      <c r="AR13" s="2"/>
      <c r="AS13" s="2"/>
    </row>
    <row r="14" spans="1:45" ht="16.5" outlineLevel="1" x14ac:dyDescent="0.25">
      <c r="U14" s="2"/>
      <c r="V14" s="5" t="s">
        <v>68</v>
      </c>
      <c r="W14" s="5" t="s">
        <v>27</v>
      </c>
      <c r="X14" s="6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>
        <v>11</v>
      </c>
      <c r="AL14" s="11" t="s">
        <v>69</v>
      </c>
      <c r="AM14" s="2"/>
      <c r="AN14" s="2"/>
      <c r="AO14" s="2"/>
      <c r="AP14" s="2"/>
      <c r="AQ14" s="2"/>
      <c r="AR14" s="2"/>
      <c r="AS14" s="2"/>
    </row>
    <row r="15" spans="1:45" ht="16.5" outlineLevel="1" x14ac:dyDescent="0.3">
      <c r="U15" s="2"/>
      <c r="V15" s="5" t="s">
        <v>70</v>
      </c>
      <c r="W15" s="5" t="s">
        <v>27</v>
      </c>
      <c r="X15" s="6"/>
      <c r="Y15" s="164" t="str">
        <f>AH15&amp;AH17</f>
        <v/>
      </c>
      <c r="Z15" s="164"/>
      <c r="AA15" s="2"/>
      <c r="AB15" s="2"/>
      <c r="AC15" s="2"/>
      <c r="AD15" s="2"/>
      <c r="AE15" s="2"/>
      <c r="AF15" s="2"/>
      <c r="AG15" s="10" t="str">
        <f>IF(SUM(AA13:AG13)=0,(""),IF(AG13=0,(""),IF(AND(AH13=0,AI13=0),VLOOKUP(AG13,AM15:AN23,2),VLOOKUP(AG13,AO15:AP23,2))))</f>
        <v/>
      </c>
      <c r="AH15" s="10" t="str">
        <f>IF(AND(AH13=8,AI13=0),("oTxmoci"),IF(OR(AH13=9,AH13=8),("oTxmocda")&amp;VLOOKUP((AH13*10+AI13)-80,AK4:AL22,2),IF(AND(AH13=6,AI13=0),("samoci"),IF(OR(AH13=7,AH13=6),("samocda")&amp;VLOOKUP((AH13*10+AI13)-60,AK4:AL22,2),IF(AND(AH13=4,AI13=0),("ormoci"),IF(OR(AH13=5,AH13=4),("ormocda")&amp;VLOOKUP((AH13*10+AI13)-40,AK4:AL22,2),("")))))))</f>
        <v/>
      </c>
      <c r="AI15" s="9"/>
      <c r="AJ15" s="9"/>
      <c r="AK15" s="2">
        <v>12</v>
      </c>
      <c r="AL15" s="11" t="s">
        <v>71</v>
      </c>
      <c r="AM15" s="2"/>
      <c r="AN15" s="2"/>
      <c r="AO15" s="2"/>
      <c r="AP15" s="2"/>
      <c r="AQ15" s="2"/>
      <c r="AR15" s="2"/>
      <c r="AS15" s="2"/>
    </row>
    <row r="16" spans="1:45" ht="33" outlineLevel="1" x14ac:dyDescent="0.25">
      <c r="U16" s="2"/>
      <c r="V16" s="5" t="s">
        <v>72</v>
      </c>
      <c r="W16" s="5" t="s">
        <v>73</v>
      </c>
      <c r="X16" s="6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>
        <v>13</v>
      </c>
      <c r="AL16" s="11" t="s">
        <v>74</v>
      </c>
      <c r="AM16" s="2"/>
      <c r="AN16" s="2"/>
      <c r="AO16" s="2"/>
      <c r="AP16" s="2"/>
      <c r="AQ16" s="2"/>
      <c r="AR16" s="2"/>
      <c r="AS16" s="2"/>
    </row>
    <row r="17" spans="1:45" ht="16.5" outlineLevel="1" x14ac:dyDescent="0.3">
      <c r="U17" s="2"/>
      <c r="V17" s="5" t="s">
        <v>75</v>
      </c>
      <c r="W17" s="5" t="s">
        <v>27</v>
      </c>
      <c r="X17" s="6"/>
      <c r="Y17" s="2"/>
      <c r="Z17" s="2"/>
      <c r="AA17" s="2"/>
      <c r="AB17" s="2"/>
      <c r="AC17" s="2"/>
      <c r="AD17" s="2"/>
      <c r="AE17" s="2"/>
      <c r="AF17" s="2"/>
      <c r="AG17" s="2"/>
      <c r="AH17" s="10" t="str">
        <f>IF(AND(AH13=2,AI13=0),("oci"),IF(OR(AH13=3,AH13=2),("ocda")&amp;VLOOKUP((AH13*10+AI13)-20,AK4:AL22,2), IF(AH13+AI13=0,(""),      IF(AH13&lt;2,VLOOKUP(AH13*10+AI13,AK4:AL22,2),(""))              )))</f>
        <v/>
      </c>
      <c r="AI17" s="2"/>
      <c r="AJ17" s="2"/>
      <c r="AK17" s="2">
        <v>14</v>
      </c>
      <c r="AL17" s="11" t="s">
        <v>76</v>
      </c>
      <c r="AM17" s="2"/>
      <c r="AN17" s="2"/>
      <c r="AO17" s="2"/>
      <c r="AP17" s="2"/>
      <c r="AQ17" s="2"/>
      <c r="AR17" s="2"/>
      <c r="AS17" s="2"/>
    </row>
    <row r="18" spans="1:45" ht="16.5" outlineLevel="1" x14ac:dyDescent="0.25">
      <c r="U18" s="2"/>
      <c r="V18" s="5" t="s">
        <v>77</v>
      </c>
      <c r="W18" s="5" t="s">
        <v>25</v>
      </c>
      <c r="X18" s="6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>
        <v>15</v>
      </c>
      <c r="AL18" s="11" t="s">
        <v>78</v>
      </c>
      <c r="AM18" s="2"/>
      <c r="AN18" s="2"/>
      <c r="AO18" s="2"/>
      <c r="AP18" s="2"/>
      <c r="AQ18" s="2"/>
      <c r="AR18" s="2"/>
      <c r="AS18" s="2"/>
    </row>
    <row r="19" spans="1:45" ht="16.5" outlineLevel="1" x14ac:dyDescent="0.25">
      <c r="U19" s="2"/>
      <c r="V19" s="5" t="s">
        <v>79</v>
      </c>
      <c r="W19" s="5" t="s">
        <v>80</v>
      </c>
      <c r="X19" s="6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>
        <v>16</v>
      </c>
      <c r="AL19" s="11" t="s">
        <v>81</v>
      </c>
      <c r="AM19" s="2"/>
      <c r="AN19" s="2"/>
      <c r="AO19" s="2"/>
      <c r="AP19" s="2"/>
      <c r="AQ19" s="2"/>
      <c r="AR19" s="2"/>
      <c r="AS19" s="2"/>
    </row>
    <row r="20" spans="1:45" ht="16.5" outlineLevel="1" x14ac:dyDescent="0.25">
      <c r="U20" s="2"/>
      <c r="V20" s="5" t="s">
        <v>82</v>
      </c>
      <c r="W20" s="5" t="s">
        <v>27</v>
      </c>
      <c r="X20" s="6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>
        <v>17</v>
      </c>
      <c r="AL20" s="11" t="s">
        <v>83</v>
      </c>
      <c r="AM20" s="2"/>
      <c r="AN20" s="2"/>
      <c r="AO20" s="2"/>
      <c r="AP20" s="2"/>
      <c r="AQ20" s="2"/>
      <c r="AR20" s="2"/>
      <c r="AS20" s="2"/>
    </row>
    <row r="21" spans="1:45" ht="16.5" outlineLevel="1" x14ac:dyDescent="0.25">
      <c r="U21" s="2"/>
      <c r="V21" s="5" t="s">
        <v>84</v>
      </c>
      <c r="W21" s="5" t="s">
        <v>25</v>
      </c>
      <c r="X21" s="6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>
        <v>18</v>
      </c>
      <c r="AL21" s="11" t="s">
        <v>85</v>
      </c>
      <c r="AM21" s="2"/>
      <c r="AN21" s="2"/>
      <c r="AO21" s="2"/>
      <c r="AP21" s="2"/>
      <c r="AQ21" s="2"/>
      <c r="AR21" s="2"/>
      <c r="AS21" s="2"/>
    </row>
    <row r="22" spans="1:45" ht="16.5" outlineLevel="1" x14ac:dyDescent="0.25">
      <c r="U22" s="2"/>
      <c r="V22" s="5" t="s">
        <v>86</v>
      </c>
      <c r="W22" s="5" t="s">
        <v>27</v>
      </c>
      <c r="X22" s="6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>
        <v>19</v>
      </c>
      <c r="AL22" s="11" t="s">
        <v>87</v>
      </c>
      <c r="AM22" s="2"/>
      <c r="AN22" s="2"/>
      <c r="AO22" s="2"/>
      <c r="AP22" s="2"/>
      <c r="AQ22" s="2"/>
      <c r="AR22" s="2"/>
      <c r="AS22" s="2"/>
    </row>
    <row r="23" spans="1:45" ht="16.5" outlineLevel="1" x14ac:dyDescent="0.25">
      <c r="U23" s="2"/>
      <c r="V23" s="5" t="s">
        <v>88</v>
      </c>
      <c r="W23" s="5" t="s">
        <v>27</v>
      </c>
      <c r="X23" s="6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8">
        <f>SUM(AK20:AK22)</f>
        <v>54</v>
      </c>
      <c r="AL23" s="11"/>
      <c r="AM23" s="2"/>
      <c r="AN23" s="2"/>
      <c r="AO23" s="2"/>
      <c r="AP23" s="2"/>
      <c r="AQ23" s="2"/>
      <c r="AR23" s="2"/>
      <c r="AS23" s="2"/>
    </row>
    <row r="24" spans="1:45" ht="16.5" outlineLevel="1" x14ac:dyDescent="0.25">
      <c r="U24" s="2"/>
      <c r="V24" s="5" t="s">
        <v>89</v>
      </c>
      <c r="W24" s="5" t="s">
        <v>27</v>
      </c>
      <c r="X24" s="6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6.5" outlineLevel="1" x14ac:dyDescent="0.25">
      <c r="U25" s="2"/>
      <c r="V25" s="5" t="s">
        <v>90</v>
      </c>
      <c r="W25" s="5" t="s">
        <v>25</v>
      </c>
      <c r="X25" s="6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6.5" outlineLevel="1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"/>
      <c r="V26" s="5" t="s">
        <v>91</v>
      </c>
      <c r="W26" s="5" t="s">
        <v>25</v>
      </c>
      <c r="X26" s="6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6.5" outlineLevel="1" x14ac:dyDescent="0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"/>
      <c r="V27" s="5" t="s">
        <v>92</v>
      </c>
      <c r="W27" s="5" t="s">
        <v>27</v>
      </c>
      <c r="X27" s="6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6.5" outlineLevel="1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2"/>
      <c r="V28" s="5" t="s">
        <v>93</v>
      </c>
      <c r="W28" s="5" t="s">
        <v>61</v>
      </c>
      <c r="X28" s="6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6.5" outlineLevel="1" x14ac:dyDescent="0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"/>
      <c r="V29" s="5" t="s">
        <v>94</v>
      </c>
      <c r="W29" s="5" t="s">
        <v>27</v>
      </c>
      <c r="X29" s="6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6.5" outlineLevel="1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"/>
      <c r="V30" s="5" t="s">
        <v>95</v>
      </c>
      <c r="W30" s="5" t="s">
        <v>61</v>
      </c>
      <c r="X30" s="6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6.5" outlineLevel="1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5" t="s">
        <v>96</v>
      </c>
      <c r="W31" s="5" t="s">
        <v>61</v>
      </c>
      <c r="X31" s="6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6.5" outlineLevel="1" x14ac:dyDescent="0.2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5" t="s">
        <v>97</v>
      </c>
      <c r="W32" s="5" t="s">
        <v>27</v>
      </c>
      <c r="X32" s="6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6.5" outlineLevel="1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"/>
      <c r="V33" s="5" t="s">
        <v>98</v>
      </c>
      <c r="W33" s="5" t="s">
        <v>25</v>
      </c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6.5" outlineLevel="1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"/>
      <c r="V34" s="5" t="s">
        <v>99</v>
      </c>
      <c r="W34" s="5" t="s">
        <v>27</v>
      </c>
      <c r="X34" s="6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6.5" outlineLevel="1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"/>
      <c r="V35" s="5" t="s">
        <v>100</v>
      </c>
      <c r="W35" s="5" t="s">
        <v>27</v>
      </c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6.5" outlineLevel="1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"/>
      <c r="V36" s="5" t="s">
        <v>101</v>
      </c>
      <c r="W36" s="5" t="s">
        <v>61</v>
      </c>
      <c r="X36" s="6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6.5" outlineLevel="1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"/>
      <c r="V37" s="5" t="s">
        <v>102</v>
      </c>
      <c r="W37" s="5" t="s">
        <v>27</v>
      </c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6.5" outlineLevel="1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  <c r="V38" s="5" t="s">
        <v>103</v>
      </c>
      <c r="W38" s="5" t="s">
        <v>25</v>
      </c>
      <c r="X38" s="6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6.5" outlineLevel="1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2"/>
      <c r="V39" s="5" t="s">
        <v>104</v>
      </c>
      <c r="W39" s="5" t="s">
        <v>27</v>
      </c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6.5" outlineLevel="1" x14ac:dyDescent="0.2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2"/>
      <c r="V40" s="5" t="s">
        <v>105</v>
      </c>
      <c r="W40" s="5" t="s">
        <v>61</v>
      </c>
      <c r="X40" s="6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6.5" outlineLevel="1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2"/>
      <c r="V41" s="5" t="s">
        <v>106</v>
      </c>
      <c r="W41" s="5" t="s">
        <v>61</v>
      </c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6.5" outlineLevel="1" x14ac:dyDescent="0.2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2"/>
      <c r="V42" s="5" t="s">
        <v>107</v>
      </c>
      <c r="W42" s="5" t="s">
        <v>27</v>
      </c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6.5" outlineLevel="1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2"/>
      <c r="V43" s="5" t="s">
        <v>108</v>
      </c>
      <c r="W43" s="5" t="s">
        <v>27</v>
      </c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6.5" outlineLevel="1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2"/>
      <c r="V44" s="5" t="s">
        <v>109</v>
      </c>
      <c r="W44" s="5" t="s">
        <v>27</v>
      </c>
      <c r="X44" s="6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6.5" outlineLevel="1" x14ac:dyDescent="0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2"/>
      <c r="V45" s="5" t="s">
        <v>110</v>
      </c>
      <c r="W45" s="5" t="s">
        <v>27</v>
      </c>
      <c r="X45" s="6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6.5" outlineLevel="1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2"/>
      <c r="V46" s="5" t="s">
        <v>111</v>
      </c>
      <c r="W46" s="5" t="s">
        <v>25</v>
      </c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6.5" outlineLevel="1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2"/>
      <c r="V47" s="5" t="s">
        <v>112</v>
      </c>
      <c r="W47" s="5" t="s">
        <v>27</v>
      </c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6.5" outlineLevel="1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2"/>
      <c r="V48" s="5" t="s">
        <v>113</v>
      </c>
      <c r="W48" s="5" t="s">
        <v>25</v>
      </c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6.5" outlineLevel="1" x14ac:dyDescent="0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"/>
      <c r="V49" s="5" t="s">
        <v>114</v>
      </c>
      <c r="W49" s="5" t="s">
        <v>61</v>
      </c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6.5" outlineLevel="1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2"/>
      <c r="V50" s="5" t="s">
        <v>115</v>
      </c>
      <c r="W50" s="5" t="s">
        <v>27</v>
      </c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6.5" outlineLevel="1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2"/>
      <c r="V51" s="5" t="s">
        <v>116</v>
      </c>
      <c r="W51" s="5" t="s">
        <v>25</v>
      </c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6.5" outlineLevel="1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2"/>
      <c r="V52" s="5" t="s">
        <v>117</v>
      </c>
      <c r="W52" s="5" t="s">
        <v>61</v>
      </c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6.5" outlineLevel="1" x14ac:dyDescent="0.25">
      <c r="V53" s="5" t="s">
        <v>118</v>
      </c>
      <c r="W53" s="5" t="s">
        <v>27</v>
      </c>
      <c r="X53" s="6"/>
    </row>
    <row r="54" spans="1:45" ht="16.5" outlineLevel="1" x14ac:dyDescent="0.25">
      <c r="V54" s="5" t="s">
        <v>119</v>
      </c>
      <c r="W54" s="5" t="s">
        <v>27</v>
      </c>
      <c r="X54" s="6"/>
    </row>
    <row r="55" spans="1:45" ht="16.5" outlineLevel="1" x14ac:dyDescent="0.25">
      <c r="V55" s="5" t="s">
        <v>120</v>
      </c>
      <c r="W55" s="5" t="s">
        <v>25</v>
      </c>
      <c r="X55" s="6"/>
    </row>
    <row r="56" spans="1:45" ht="16.5" outlineLevel="1" x14ac:dyDescent="0.25">
      <c r="V56" s="5" t="s">
        <v>121</v>
      </c>
      <c r="W56" s="5" t="s">
        <v>27</v>
      </c>
      <c r="X56" s="6"/>
    </row>
    <row r="57" spans="1:45" ht="16.5" outlineLevel="1" x14ac:dyDescent="0.25">
      <c r="V57" s="5" t="s">
        <v>122</v>
      </c>
      <c r="W57" s="5" t="s">
        <v>61</v>
      </c>
      <c r="X57" s="6"/>
    </row>
    <row r="58" spans="1:45" ht="16.5" outlineLevel="1" x14ac:dyDescent="0.25">
      <c r="V58" s="5" t="s">
        <v>123</v>
      </c>
      <c r="W58" s="5" t="s">
        <v>27</v>
      </c>
      <c r="X58" s="6"/>
    </row>
    <row r="59" spans="1:45" ht="16.5" outlineLevel="1" x14ac:dyDescent="0.25">
      <c r="V59" s="5" t="s">
        <v>124</v>
      </c>
      <c r="W59" s="5" t="s">
        <v>61</v>
      </c>
      <c r="X59" s="6"/>
    </row>
    <row r="60" spans="1:45" ht="16.5" outlineLevel="1" x14ac:dyDescent="0.25">
      <c r="V60" s="5" t="s">
        <v>125</v>
      </c>
      <c r="W60" s="5" t="s">
        <v>27</v>
      </c>
      <c r="X60" s="6"/>
    </row>
    <row r="61" spans="1:45" ht="16.5" outlineLevel="1" x14ac:dyDescent="0.25">
      <c r="V61" s="5" t="s">
        <v>126</v>
      </c>
      <c r="W61" s="5" t="s">
        <v>61</v>
      </c>
      <c r="X61" s="6"/>
    </row>
    <row r="62" spans="1:45" ht="16.5" outlineLevel="1" x14ac:dyDescent="0.25">
      <c r="V62" s="5" t="s">
        <v>127</v>
      </c>
      <c r="W62" s="5" t="s">
        <v>27</v>
      </c>
      <c r="X62" s="6"/>
    </row>
    <row r="63" spans="1:45" ht="16.5" outlineLevel="1" x14ac:dyDescent="0.25">
      <c r="V63" s="5" t="s">
        <v>128</v>
      </c>
      <c r="W63" s="5" t="s">
        <v>27</v>
      </c>
      <c r="X63" s="6"/>
    </row>
    <row r="64" spans="1:45" ht="16.5" outlineLevel="1" x14ac:dyDescent="0.25">
      <c r="V64" s="5" t="s">
        <v>129</v>
      </c>
      <c r="W64" s="5" t="s">
        <v>27</v>
      </c>
      <c r="X64" s="6"/>
    </row>
    <row r="65" spans="22:24" ht="16.5" outlineLevel="1" x14ac:dyDescent="0.25">
      <c r="V65" s="5" t="s">
        <v>130</v>
      </c>
      <c r="W65" s="5" t="s">
        <v>27</v>
      </c>
      <c r="X65" s="6"/>
    </row>
    <row r="66" spans="22:24" ht="16.5" outlineLevel="1" x14ac:dyDescent="0.25">
      <c r="V66" s="5" t="s">
        <v>131</v>
      </c>
      <c r="W66" s="5" t="s">
        <v>27</v>
      </c>
      <c r="X66" s="6"/>
    </row>
    <row r="67" spans="22:24" ht="16.5" outlineLevel="1" x14ac:dyDescent="0.25">
      <c r="V67" s="5" t="s">
        <v>132</v>
      </c>
      <c r="W67" s="5" t="s">
        <v>25</v>
      </c>
      <c r="X67" s="6"/>
    </row>
    <row r="68" spans="22:24" ht="16.5" outlineLevel="1" x14ac:dyDescent="0.25">
      <c r="V68" s="5" t="s">
        <v>133</v>
      </c>
      <c r="W68" s="5" t="s">
        <v>134</v>
      </c>
      <c r="X68" s="6"/>
    </row>
    <row r="69" spans="22:24" ht="16.5" outlineLevel="1" x14ac:dyDescent="0.25">
      <c r="V69" s="5" t="s">
        <v>135</v>
      </c>
      <c r="W69" s="5" t="s">
        <v>27</v>
      </c>
      <c r="X69" s="6"/>
    </row>
    <row r="70" spans="22:24" ht="16.5" outlineLevel="1" x14ac:dyDescent="0.25">
      <c r="V70" s="5" t="s">
        <v>136</v>
      </c>
      <c r="W70" s="5" t="s">
        <v>80</v>
      </c>
      <c r="X70" s="6"/>
    </row>
    <row r="71" spans="22:24" ht="16.5" outlineLevel="1" x14ac:dyDescent="0.25">
      <c r="V71" s="5" t="s">
        <v>137</v>
      </c>
      <c r="W71" s="5" t="s">
        <v>25</v>
      </c>
      <c r="X71" s="6"/>
    </row>
    <row r="72" spans="22:24" ht="16.5" outlineLevel="1" x14ac:dyDescent="0.25">
      <c r="V72" s="5" t="s">
        <v>138</v>
      </c>
      <c r="W72" s="5" t="s">
        <v>27</v>
      </c>
      <c r="X72" s="6"/>
    </row>
    <row r="73" spans="22:24" ht="16.5" outlineLevel="1" x14ac:dyDescent="0.25">
      <c r="V73" s="5" t="s">
        <v>139</v>
      </c>
      <c r="W73" s="5" t="s">
        <v>27</v>
      </c>
      <c r="X73" s="6"/>
    </row>
    <row r="74" spans="22:24" ht="16.5" outlineLevel="1" x14ac:dyDescent="0.25">
      <c r="V74" s="5" t="s">
        <v>140</v>
      </c>
      <c r="W74" s="5" t="s">
        <v>25</v>
      </c>
      <c r="X74" s="6"/>
    </row>
    <row r="75" spans="22:24" ht="33" outlineLevel="1" x14ac:dyDescent="0.25">
      <c r="V75" s="5" t="s">
        <v>141</v>
      </c>
      <c r="W75" s="5" t="s">
        <v>66</v>
      </c>
      <c r="X75" s="6"/>
    </row>
    <row r="76" spans="22:24" ht="16.5" outlineLevel="1" x14ac:dyDescent="0.25">
      <c r="V76" s="5" t="s">
        <v>142</v>
      </c>
      <c r="W76" s="5" t="s">
        <v>61</v>
      </c>
      <c r="X76" s="6"/>
    </row>
    <row r="77" spans="22:24" ht="33" outlineLevel="1" x14ac:dyDescent="0.25">
      <c r="V77" s="5" t="s">
        <v>143</v>
      </c>
      <c r="W77" s="5" t="s">
        <v>73</v>
      </c>
      <c r="X77" s="6"/>
    </row>
    <row r="78" spans="22:24" ht="16.5" outlineLevel="1" x14ac:dyDescent="0.25">
      <c r="V78" s="5" t="s">
        <v>144</v>
      </c>
      <c r="W78" s="5" t="s">
        <v>61</v>
      </c>
      <c r="X78" s="6"/>
    </row>
    <row r="79" spans="22:24" ht="16.5" outlineLevel="1" x14ac:dyDescent="0.25">
      <c r="V79" s="5" t="s">
        <v>145</v>
      </c>
      <c r="W79" s="5" t="s">
        <v>61</v>
      </c>
      <c r="X79" s="6"/>
    </row>
    <row r="80" spans="22:24" ht="16.5" outlineLevel="1" x14ac:dyDescent="0.25">
      <c r="V80" s="5" t="s">
        <v>146</v>
      </c>
      <c r="W80" s="5" t="s">
        <v>61</v>
      </c>
      <c r="X80" s="6"/>
    </row>
    <row r="81" spans="22:24" ht="16.5" outlineLevel="1" x14ac:dyDescent="0.25">
      <c r="V81" s="5" t="s">
        <v>147</v>
      </c>
      <c r="W81" s="5" t="s">
        <v>27</v>
      </c>
      <c r="X81" s="6"/>
    </row>
    <row r="82" spans="22:24" ht="16.5" outlineLevel="1" x14ac:dyDescent="0.25">
      <c r="V82" s="5" t="s">
        <v>148</v>
      </c>
      <c r="W82" s="5" t="s">
        <v>27</v>
      </c>
      <c r="X82" s="6"/>
    </row>
    <row r="83" spans="22:24" ht="16.5" outlineLevel="1" x14ac:dyDescent="0.25">
      <c r="V83" s="5" t="s">
        <v>149</v>
      </c>
      <c r="W83" s="5" t="s">
        <v>27</v>
      </c>
      <c r="X83" s="6"/>
    </row>
    <row r="84" spans="22:24" ht="16.5" outlineLevel="1" x14ac:dyDescent="0.25">
      <c r="V84" s="5" t="s">
        <v>150</v>
      </c>
      <c r="W84" s="5" t="s">
        <v>25</v>
      </c>
      <c r="X84" s="6"/>
    </row>
    <row r="85" spans="22:24" ht="16.5" outlineLevel="1" x14ac:dyDescent="0.25">
      <c r="V85" s="5" t="s">
        <v>151</v>
      </c>
      <c r="W85" s="5" t="s">
        <v>25</v>
      </c>
      <c r="X85" s="6"/>
    </row>
    <row r="86" spans="22:24" ht="16.5" outlineLevel="1" x14ac:dyDescent="0.25">
      <c r="V86" s="5" t="s">
        <v>152</v>
      </c>
      <c r="W86" s="5" t="s">
        <v>25</v>
      </c>
      <c r="X86" s="6"/>
    </row>
    <row r="87" spans="22:24" ht="16.5" outlineLevel="1" x14ac:dyDescent="0.25">
      <c r="V87" s="5" t="s">
        <v>153</v>
      </c>
      <c r="W87" s="5" t="s">
        <v>27</v>
      </c>
      <c r="X87" s="6"/>
    </row>
    <row r="88" spans="22:24" ht="16.5" outlineLevel="1" x14ac:dyDescent="0.25">
      <c r="V88" s="5" t="s">
        <v>154</v>
      </c>
      <c r="W88" s="5" t="s">
        <v>27</v>
      </c>
      <c r="X88" s="6"/>
    </row>
    <row r="89" spans="22:24" ht="16.5" outlineLevel="1" x14ac:dyDescent="0.25">
      <c r="V89" s="5" t="s">
        <v>155</v>
      </c>
      <c r="W89" s="5" t="s">
        <v>27</v>
      </c>
      <c r="X89" s="6"/>
    </row>
    <row r="90" spans="22:24" ht="16.5" outlineLevel="1" x14ac:dyDescent="0.25">
      <c r="V90" s="5" t="s">
        <v>156</v>
      </c>
      <c r="W90" s="5" t="s">
        <v>27</v>
      </c>
      <c r="X90" s="6"/>
    </row>
    <row r="91" spans="22:24" ht="16.5" outlineLevel="1" x14ac:dyDescent="0.25">
      <c r="V91" s="5" t="s">
        <v>157</v>
      </c>
      <c r="W91" s="5" t="s">
        <v>27</v>
      </c>
      <c r="X91" s="6"/>
    </row>
    <row r="92" spans="22:24" ht="33" outlineLevel="1" x14ac:dyDescent="0.25">
      <c r="V92" s="5" t="s">
        <v>158</v>
      </c>
      <c r="W92" s="5" t="s">
        <v>159</v>
      </c>
      <c r="X92" s="6"/>
    </row>
    <row r="93" spans="22:24" ht="16.5" outlineLevel="1" x14ac:dyDescent="0.25">
      <c r="V93" s="5" t="s">
        <v>160</v>
      </c>
      <c r="W93" s="5" t="s">
        <v>25</v>
      </c>
      <c r="X93" s="6"/>
    </row>
    <row r="94" spans="22:24" ht="16.5" outlineLevel="1" x14ac:dyDescent="0.25">
      <c r="V94" s="5" t="s">
        <v>161</v>
      </c>
      <c r="W94" s="5" t="s">
        <v>27</v>
      </c>
      <c r="X94" s="6"/>
    </row>
    <row r="95" spans="22:24" ht="33" outlineLevel="1" x14ac:dyDescent="0.25">
      <c r="V95" s="5" t="s">
        <v>162</v>
      </c>
      <c r="W95" s="5" t="s">
        <v>66</v>
      </c>
      <c r="X95" s="6"/>
    </row>
    <row r="96" spans="22:24" ht="16.5" outlineLevel="1" x14ac:dyDescent="0.25">
      <c r="V96" s="5" t="s">
        <v>163</v>
      </c>
      <c r="W96" s="5" t="s">
        <v>25</v>
      </c>
      <c r="X96" s="6"/>
    </row>
    <row r="97" spans="22:24" ht="16.5" outlineLevel="1" x14ac:dyDescent="0.25">
      <c r="V97" s="5" t="s">
        <v>164</v>
      </c>
      <c r="W97" s="5" t="s">
        <v>27</v>
      </c>
      <c r="X97" s="6"/>
    </row>
    <row r="98" spans="22:24" ht="16.5" outlineLevel="1" x14ac:dyDescent="0.25">
      <c r="V98" s="5" t="s">
        <v>165</v>
      </c>
      <c r="W98" s="5" t="s">
        <v>25</v>
      </c>
      <c r="X98" s="6"/>
    </row>
    <row r="99" spans="22:24" ht="16.5" outlineLevel="1" x14ac:dyDescent="0.25">
      <c r="V99" s="5" t="s">
        <v>166</v>
      </c>
      <c r="W99" s="5" t="s">
        <v>27</v>
      </c>
      <c r="X99" s="6"/>
    </row>
    <row r="100" spans="22:24" ht="16.5" outlineLevel="1" x14ac:dyDescent="0.25">
      <c r="V100" s="5" t="s">
        <v>167</v>
      </c>
      <c r="W100" s="5" t="s">
        <v>27</v>
      </c>
      <c r="X100" s="6"/>
    </row>
    <row r="101" spans="22:24" ht="16.5" outlineLevel="1" x14ac:dyDescent="0.25">
      <c r="V101" s="5" t="s">
        <v>168</v>
      </c>
      <c r="W101" s="5" t="s">
        <v>25</v>
      </c>
      <c r="X101" s="6"/>
    </row>
    <row r="102" spans="22:24" ht="33" outlineLevel="1" x14ac:dyDescent="0.25">
      <c r="V102" s="5" t="s">
        <v>169</v>
      </c>
      <c r="W102" s="5" t="s">
        <v>61</v>
      </c>
      <c r="X102" s="6"/>
    </row>
    <row r="103" spans="22:24" ht="16.5" outlineLevel="1" x14ac:dyDescent="0.25">
      <c r="V103" s="5" t="s">
        <v>170</v>
      </c>
      <c r="W103" s="5" t="s">
        <v>27</v>
      </c>
      <c r="X103" s="6"/>
    </row>
    <row r="104" spans="22:24" ht="16.5" outlineLevel="1" x14ac:dyDescent="0.25">
      <c r="V104" s="5" t="s">
        <v>171</v>
      </c>
      <c r="W104" s="5" t="s">
        <v>27</v>
      </c>
      <c r="X104" s="6"/>
    </row>
    <row r="105" spans="22:24" ht="16.5" outlineLevel="1" x14ac:dyDescent="0.25">
      <c r="V105" s="5" t="s">
        <v>172</v>
      </c>
      <c r="W105" s="5" t="s">
        <v>25</v>
      </c>
      <c r="X105" s="6"/>
    </row>
    <row r="106" spans="22:24" ht="16.5" outlineLevel="1" x14ac:dyDescent="0.25">
      <c r="V106" s="5" t="s">
        <v>173</v>
      </c>
      <c r="W106" s="5" t="s">
        <v>27</v>
      </c>
      <c r="X106" s="6"/>
    </row>
    <row r="107" spans="22:24" ht="16.5" outlineLevel="1" x14ac:dyDescent="0.25">
      <c r="V107" s="5" t="s">
        <v>174</v>
      </c>
      <c r="W107" s="5" t="s">
        <v>27</v>
      </c>
      <c r="X107" s="6"/>
    </row>
    <row r="108" spans="22:24" ht="16.5" outlineLevel="1" x14ac:dyDescent="0.25">
      <c r="V108" s="5" t="s">
        <v>175</v>
      </c>
      <c r="W108" s="5" t="s">
        <v>27</v>
      </c>
      <c r="X108" s="6"/>
    </row>
    <row r="109" spans="22:24" ht="33" outlineLevel="1" x14ac:dyDescent="0.25">
      <c r="V109" s="5" t="s">
        <v>176</v>
      </c>
      <c r="W109" s="5" t="s">
        <v>25</v>
      </c>
      <c r="X109" s="6"/>
    </row>
    <row r="110" spans="22:24" ht="16.5" outlineLevel="1" x14ac:dyDescent="0.25">
      <c r="V110" s="5" t="s">
        <v>177</v>
      </c>
      <c r="W110" s="5" t="s">
        <v>27</v>
      </c>
      <c r="X110" s="6"/>
    </row>
    <row r="111" spans="22:24" ht="16.5" outlineLevel="1" x14ac:dyDescent="0.25">
      <c r="V111" s="5" t="s">
        <v>178</v>
      </c>
      <c r="W111" s="5" t="s">
        <v>27</v>
      </c>
      <c r="X111" s="6"/>
    </row>
    <row r="112" spans="22:24" ht="16.5" outlineLevel="1" x14ac:dyDescent="0.25">
      <c r="V112" s="5" t="s">
        <v>179</v>
      </c>
      <c r="W112" s="5" t="s">
        <v>27</v>
      </c>
      <c r="X112" s="6"/>
    </row>
    <row r="113" spans="22:24" ht="16.5" outlineLevel="1" x14ac:dyDescent="0.25">
      <c r="V113" s="5" t="s">
        <v>180</v>
      </c>
      <c r="W113" s="5" t="s">
        <v>27</v>
      </c>
      <c r="X113" s="6"/>
    </row>
    <row r="114" spans="22:24" ht="16.5" outlineLevel="1" x14ac:dyDescent="0.25">
      <c r="V114" s="5" t="s">
        <v>181</v>
      </c>
      <c r="W114" s="5" t="s">
        <v>25</v>
      </c>
      <c r="X114" s="6"/>
    </row>
    <row r="115" spans="22:24" ht="16.5" outlineLevel="1" x14ac:dyDescent="0.25">
      <c r="V115" s="5" t="s">
        <v>182</v>
      </c>
      <c r="W115" s="5" t="s">
        <v>27</v>
      </c>
      <c r="X115" s="6"/>
    </row>
    <row r="116" spans="22:24" ht="16.5" outlineLevel="1" x14ac:dyDescent="0.25">
      <c r="V116" s="5" t="s">
        <v>183</v>
      </c>
      <c r="W116" s="5" t="s">
        <v>27</v>
      </c>
      <c r="X116" s="6"/>
    </row>
    <row r="117" spans="22:24" ht="33" outlineLevel="1" x14ac:dyDescent="0.25">
      <c r="V117" s="5" t="s">
        <v>184</v>
      </c>
      <c r="W117" s="5" t="s">
        <v>27</v>
      </c>
      <c r="X117" s="6"/>
    </row>
    <row r="118" spans="22:24" ht="33" outlineLevel="1" x14ac:dyDescent="0.25">
      <c r="V118" s="5" t="s">
        <v>184</v>
      </c>
      <c r="W118" s="5" t="s">
        <v>25</v>
      </c>
      <c r="X118" s="6"/>
    </row>
    <row r="119" spans="22:24" ht="16.5" outlineLevel="1" x14ac:dyDescent="0.25">
      <c r="V119" s="5" t="s">
        <v>185</v>
      </c>
      <c r="W119" s="5" t="s">
        <v>25</v>
      </c>
      <c r="X119" s="6"/>
    </row>
    <row r="120" spans="22:24" ht="16.5" outlineLevel="1" x14ac:dyDescent="0.25">
      <c r="V120" s="5" t="s">
        <v>186</v>
      </c>
      <c r="W120" s="5" t="s">
        <v>61</v>
      </c>
      <c r="X120" s="6"/>
    </row>
    <row r="121" spans="22:24" ht="16.5" outlineLevel="1" x14ac:dyDescent="0.25">
      <c r="V121" s="5" t="s">
        <v>187</v>
      </c>
      <c r="W121" s="5" t="s">
        <v>27</v>
      </c>
      <c r="X121" s="6"/>
    </row>
    <row r="122" spans="22:24" ht="16.5" outlineLevel="1" x14ac:dyDescent="0.25">
      <c r="V122" s="5" t="s">
        <v>188</v>
      </c>
      <c r="W122" s="5" t="s">
        <v>27</v>
      </c>
      <c r="X122" s="6"/>
    </row>
    <row r="123" spans="22:24" ht="16.5" outlineLevel="1" x14ac:dyDescent="0.25">
      <c r="V123" s="5" t="s">
        <v>189</v>
      </c>
      <c r="W123" s="5" t="s">
        <v>25</v>
      </c>
      <c r="X123" s="6"/>
    </row>
    <row r="124" spans="22:24" ht="16.5" outlineLevel="1" x14ac:dyDescent="0.25">
      <c r="V124" s="5" t="s">
        <v>190</v>
      </c>
      <c r="W124" s="5" t="s">
        <v>25</v>
      </c>
      <c r="X124" s="6"/>
    </row>
    <row r="125" spans="22:24" ht="16.5" outlineLevel="1" x14ac:dyDescent="0.25">
      <c r="V125" s="5" t="s">
        <v>191</v>
      </c>
      <c r="W125" s="5" t="s">
        <v>25</v>
      </c>
      <c r="X125" s="6"/>
    </row>
    <row r="126" spans="22:24" ht="16.5" outlineLevel="1" x14ac:dyDescent="0.25">
      <c r="V126" s="5" t="s">
        <v>192</v>
      </c>
      <c r="W126" s="5" t="s">
        <v>25</v>
      </c>
      <c r="X126" s="6"/>
    </row>
    <row r="127" spans="22:24" ht="16.5" outlineLevel="1" x14ac:dyDescent="0.25">
      <c r="V127" s="5" t="s">
        <v>193</v>
      </c>
      <c r="W127" s="5" t="s">
        <v>25</v>
      </c>
      <c r="X127" s="6"/>
    </row>
    <row r="128" spans="22:24" ht="16.5" outlineLevel="1" x14ac:dyDescent="0.25">
      <c r="V128" s="5" t="s">
        <v>194</v>
      </c>
      <c r="W128" s="5" t="s">
        <v>27</v>
      </c>
      <c r="X128" s="6"/>
    </row>
    <row r="129" spans="22:24" ht="16.5" outlineLevel="1" x14ac:dyDescent="0.25">
      <c r="V129" s="5" t="s">
        <v>195</v>
      </c>
      <c r="W129" s="5" t="s">
        <v>27</v>
      </c>
      <c r="X129" s="6"/>
    </row>
    <row r="130" spans="22:24" ht="49.5" outlineLevel="1" x14ac:dyDescent="0.25">
      <c r="V130" s="5" t="s">
        <v>196</v>
      </c>
      <c r="W130" s="5" t="s">
        <v>25</v>
      </c>
      <c r="X130" s="6"/>
    </row>
    <row r="131" spans="22:24" ht="16.5" outlineLevel="1" x14ac:dyDescent="0.25">
      <c r="V131" s="5" t="s">
        <v>197</v>
      </c>
      <c r="W131" s="5" t="s">
        <v>61</v>
      </c>
      <c r="X131" s="6"/>
    </row>
    <row r="132" spans="22:24" ht="16.5" outlineLevel="1" x14ac:dyDescent="0.25">
      <c r="V132" s="5" t="s">
        <v>198</v>
      </c>
      <c r="W132" s="5" t="s">
        <v>27</v>
      </c>
      <c r="X132" s="6"/>
    </row>
    <row r="133" spans="22:24" ht="16.5" outlineLevel="1" x14ac:dyDescent="0.25">
      <c r="V133" s="5" t="s">
        <v>199</v>
      </c>
      <c r="W133" s="5" t="s">
        <v>27</v>
      </c>
      <c r="X133" s="6"/>
    </row>
    <row r="134" spans="22:24" ht="16.5" outlineLevel="1" x14ac:dyDescent="0.25">
      <c r="V134" s="5" t="s">
        <v>200</v>
      </c>
      <c r="W134" s="5" t="s">
        <v>27</v>
      </c>
      <c r="X134" s="6"/>
    </row>
    <row r="135" spans="22:24" ht="16.5" outlineLevel="1" x14ac:dyDescent="0.25">
      <c r="V135" s="5" t="s">
        <v>201</v>
      </c>
      <c r="W135" s="5" t="s">
        <v>27</v>
      </c>
      <c r="X135" s="6"/>
    </row>
    <row r="136" spans="22:24" ht="33" outlineLevel="1" x14ac:dyDescent="0.25">
      <c r="V136" s="5" t="s">
        <v>202</v>
      </c>
      <c r="W136" s="5" t="s">
        <v>25</v>
      </c>
      <c r="X136" s="6"/>
    </row>
    <row r="137" spans="22:24" ht="16.5" outlineLevel="1" x14ac:dyDescent="0.25">
      <c r="V137" s="5" t="s">
        <v>203</v>
      </c>
      <c r="W137" s="5" t="s">
        <v>27</v>
      </c>
      <c r="X137" s="6"/>
    </row>
    <row r="138" spans="22:24" ht="16.5" outlineLevel="1" x14ac:dyDescent="0.25">
      <c r="V138" s="5" t="s">
        <v>204</v>
      </c>
      <c r="W138" s="5" t="s">
        <v>27</v>
      </c>
      <c r="X138" s="6"/>
    </row>
    <row r="139" spans="22:24" ht="16.5" outlineLevel="1" x14ac:dyDescent="0.25">
      <c r="V139" s="5" t="s">
        <v>205</v>
      </c>
      <c r="W139" s="5" t="s">
        <v>27</v>
      </c>
      <c r="X139" s="6"/>
    </row>
    <row r="140" spans="22:24" ht="16.5" outlineLevel="1" x14ac:dyDescent="0.25">
      <c r="V140" s="5" t="s">
        <v>206</v>
      </c>
      <c r="W140" s="5" t="s">
        <v>27</v>
      </c>
      <c r="X140" s="6"/>
    </row>
    <row r="141" spans="22:24" ht="16.5" outlineLevel="1" x14ac:dyDescent="0.25">
      <c r="V141" s="5" t="s">
        <v>207</v>
      </c>
      <c r="W141" s="5" t="s">
        <v>25</v>
      </c>
      <c r="X141" s="6"/>
    </row>
    <row r="142" spans="22:24" ht="33" outlineLevel="1" x14ac:dyDescent="0.25">
      <c r="V142" s="5" t="s">
        <v>208</v>
      </c>
      <c r="W142" s="5" t="s">
        <v>66</v>
      </c>
      <c r="X142" s="6"/>
    </row>
    <row r="143" spans="22:24" ht="16.5" outlineLevel="1" x14ac:dyDescent="0.25">
      <c r="V143" s="5" t="s">
        <v>209</v>
      </c>
      <c r="W143" s="5" t="s">
        <v>27</v>
      </c>
      <c r="X143" s="6"/>
    </row>
    <row r="144" spans="22:24" ht="16.5" outlineLevel="1" x14ac:dyDescent="0.25">
      <c r="V144" s="5" t="s">
        <v>210</v>
      </c>
      <c r="W144" s="5" t="s">
        <v>27</v>
      </c>
      <c r="X144" s="6"/>
    </row>
    <row r="145" spans="22:24" ht="16.5" outlineLevel="1" x14ac:dyDescent="0.25">
      <c r="V145" s="5" t="s">
        <v>211</v>
      </c>
      <c r="W145" s="5" t="s">
        <v>25</v>
      </c>
      <c r="X145" s="6"/>
    </row>
    <row r="146" spans="22:24" ht="16.5" outlineLevel="1" x14ac:dyDescent="0.25">
      <c r="V146" s="5" t="s">
        <v>212</v>
      </c>
      <c r="W146" s="5" t="s">
        <v>27</v>
      </c>
      <c r="X146" s="6"/>
    </row>
    <row r="147" spans="22:24" ht="33" outlineLevel="1" x14ac:dyDescent="0.25">
      <c r="V147" s="5" t="s">
        <v>213</v>
      </c>
      <c r="W147" s="5" t="s">
        <v>27</v>
      </c>
      <c r="X147" s="6"/>
    </row>
    <row r="148" spans="22:24" ht="16.5" outlineLevel="1" x14ac:dyDescent="0.25">
      <c r="V148" s="5" t="s">
        <v>214</v>
      </c>
      <c r="W148" s="5" t="s">
        <v>25</v>
      </c>
      <c r="X148" s="6"/>
    </row>
    <row r="149" spans="22:24" ht="16.5" outlineLevel="1" x14ac:dyDescent="0.25">
      <c r="V149" s="5" t="s">
        <v>215</v>
      </c>
      <c r="W149" s="5" t="s">
        <v>27</v>
      </c>
      <c r="X149" s="6"/>
    </row>
    <row r="150" spans="22:24" ht="16.5" outlineLevel="1" x14ac:dyDescent="0.25">
      <c r="V150" s="5" t="s">
        <v>216</v>
      </c>
      <c r="W150" s="5" t="s">
        <v>27</v>
      </c>
      <c r="X150" s="6"/>
    </row>
    <row r="151" spans="22:24" ht="16.5" outlineLevel="1" x14ac:dyDescent="0.25">
      <c r="V151" s="5" t="s">
        <v>217</v>
      </c>
      <c r="W151" s="5" t="s">
        <v>27</v>
      </c>
      <c r="X151" s="6"/>
    </row>
    <row r="152" spans="22:24" ht="16.5" outlineLevel="1" x14ac:dyDescent="0.25">
      <c r="V152" s="5" t="s">
        <v>218</v>
      </c>
      <c r="W152" s="5" t="s">
        <v>25</v>
      </c>
      <c r="X152" s="6"/>
    </row>
    <row r="153" spans="22:24" ht="16.5" outlineLevel="1" x14ac:dyDescent="0.25">
      <c r="V153" s="5" t="s">
        <v>219</v>
      </c>
      <c r="W153" s="5" t="s">
        <v>27</v>
      </c>
      <c r="X153" s="6"/>
    </row>
    <row r="154" spans="22:24" ht="16.5" outlineLevel="1" x14ac:dyDescent="0.25">
      <c r="V154" s="5" t="s">
        <v>220</v>
      </c>
      <c r="W154" s="5" t="s">
        <v>27</v>
      </c>
      <c r="X154" s="6"/>
    </row>
    <row r="155" spans="22:24" ht="16.5" outlineLevel="1" x14ac:dyDescent="0.25">
      <c r="V155" s="5" t="s">
        <v>221</v>
      </c>
      <c r="W155" s="5" t="s">
        <v>25</v>
      </c>
      <c r="X155" s="6"/>
    </row>
    <row r="156" spans="22:24" ht="16.5" outlineLevel="1" x14ac:dyDescent="0.25">
      <c r="V156" s="5" t="s">
        <v>222</v>
      </c>
      <c r="W156" s="5" t="s">
        <v>27</v>
      </c>
      <c r="X156" s="6"/>
    </row>
    <row r="157" spans="22:24" ht="16.5" outlineLevel="1" x14ac:dyDescent="0.25">
      <c r="V157" s="5" t="s">
        <v>223</v>
      </c>
      <c r="W157" s="5" t="s">
        <v>25</v>
      </c>
      <c r="X157" s="6"/>
    </row>
    <row r="158" spans="22:24" ht="16.5" outlineLevel="1" x14ac:dyDescent="0.25">
      <c r="V158" s="5" t="s">
        <v>224</v>
      </c>
      <c r="W158" s="5" t="s">
        <v>25</v>
      </c>
      <c r="X158" s="6"/>
    </row>
    <row r="159" spans="22:24" ht="16.5" outlineLevel="1" x14ac:dyDescent="0.25">
      <c r="V159" s="5" t="s">
        <v>225</v>
      </c>
      <c r="W159" s="5" t="s">
        <v>25</v>
      </c>
      <c r="X159" s="6"/>
    </row>
    <row r="160" spans="22:24" ht="16.5" outlineLevel="1" x14ac:dyDescent="0.25">
      <c r="V160" s="5" t="s">
        <v>226</v>
      </c>
      <c r="W160" s="5" t="s">
        <v>27</v>
      </c>
      <c r="X160" s="6"/>
    </row>
    <row r="161" spans="22:24" ht="16.5" outlineLevel="1" x14ac:dyDescent="0.25">
      <c r="V161" s="5" t="s">
        <v>227</v>
      </c>
      <c r="W161" s="5" t="s">
        <v>27</v>
      </c>
      <c r="X161" s="6"/>
    </row>
    <row r="162" spans="22:24" ht="16.5" outlineLevel="1" x14ac:dyDescent="0.25">
      <c r="V162" s="5" t="s">
        <v>228</v>
      </c>
      <c r="W162" s="5" t="s">
        <v>27</v>
      </c>
      <c r="X162" s="6"/>
    </row>
    <row r="163" spans="22:24" ht="16.5" outlineLevel="1" x14ac:dyDescent="0.25">
      <c r="V163" s="5" t="s">
        <v>229</v>
      </c>
      <c r="W163" s="5" t="s">
        <v>27</v>
      </c>
      <c r="X163" s="6"/>
    </row>
    <row r="164" spans="22:24" ht="16.5" outlineLevel="1" x14ac:dyDescent="0.25">
      <c r="V164" s="5" t="s">
        <v>230</v>
      </c>
      <c r="W164" s="5" t="s">
        <v>61</v>
      </c>
      <c r="X164" s="6"/>
    </row>
    <row r="165" spans="22:24" ht="16.5" outlineLevel="1" x14ac:dyDescent="0.25">
      <c r="V165" s="5" t="s">
        <v>231</v>
      </c>
      <c r="W165" s="5" t="s">
        <v>27</v>
      </c>
      <c r="X165" s="6"/>
    </row>
    <row r="166" spans="22:24" ht="16.5" outlineLevel="1" x14ac:dyDescent="0.25">
      <c r="V166" s="5" t="s">
        <v>232</v>
      </c>
      <c r="W166" s="5" t="s">
        <v>27</v>
      </c>
      <c r="X166" s="6"/>
    </row>
    <row r="167" spans="22:24" ht="16.5" outlineLevel="1" x14ac:dyDescent="0.25">
      <c r="V167" s="5" t="s">
        <v>233</v>
      </c>
      <c r="W167" s="5" t="s">
        <v>27</v>
      </c>
      <c r="X167" s="6"/>
    </row>
    <row r="168" spans="22:24" ht="33" outlineLevel="1" x14ac:dyDescent="0.25">
      <c r="V168" s="5" t="s">
        <v>234</v>
      </c>
      <c r="W168" s="5" t="s">
        <v>25</v>
      </c>
      <c r="X168" s="6"/>
    </row>
    <row r="169" spans="22:24" ht="16.5" outlineLevel="1" x14ac:dyDescent="0.25">
      <c r="V169" s="5" t="s">
        <v>235</v>
      </c>
      <c r="W169" s="5" t="s">
        <v>25</v>
      </c>
      <c r="X169" s="6"/>
    </row>
    <row r="170" spans="22:24" ht="16.5" outlineLevel="1" x14ac:dyDescent="0.25">
      <c r="V170" s="5" t="s">
        <v>236</v>
      </c>
      <c r="W170" s="5" t="s">
        <v>27</v>
      </c>
      <c r="X170" s="6"/>
    </row>
    <row r="171" spans="22:24" ht="16.5" outlineLevel="1" x14ac:dyDescent="0.25">
      <c r="V171" s="5" t="s">
        <v>237</v>
      </c>
      <c r="W171" s="5" t="s">
        <v>27</v>
      </c>
      <c r="X171" s="6"/>
    </row>
    <row r="172" spans="22:24" ht="16.5" outlineLevel="1" x14ac:dyDescent="0.25">
      <c r="V172" s="5" t="s">
        <v>238</v>
      </c>
      <c r="W172" s="5" t="s">
        <v>25</v>
      </c>
      <c r="X172" s="6"/>
    </row>
    <row r="173" spans="22:24" ht="16.5" outlineLevel="1" x14ac:dyDescent="0.25">
      <c r="V173" s="5" t="s">
        <v>239</v>
      </c>
      <c r="W173" s="5" t="s">
        <v>27</v>
      </c>
      <c r="X173" s="6"/>
    </row>
    <row r="174" spans="22:24" ht="16.5" outlineLevel="1" x14ac:dyDescent="0.25">
      <c r="V174" s="5" t="s">
        <v>240</v>
      </c>
      <c r="W174" s="5" t="s">
        <v>27</v>
      </c>
      <c r="X174" s="6"/>
    </row>
    <row r="175" spans="22:24" ht="16.5" outlineLevel="1" x14ac:dyDescent="0.25">
      <c r="V175" s="5" t="s">
        <v>241</v>
      </c>
      <c r="W175" s="5" t="s">
        <v>25</v>
      </c>
      <c r="X175" s="6"/>
    </row>
    <row r="176" spans="22:24" ht="16.5" outlineLevel="1" x14ac:dyDescent="0.25">
      <c r="V176" s="5" t="s">
        <v>242</v>
      </c>
      <c r="W176" s="5" t="s">
        <v>25</v>
      </c>
      <c r="X176" s="6"/>
    </row>
    <row r="177" spans="1:24" ht="16.5" outlineLevel="1" x14ac:dyDescent="0.25">
      <c r="V177" s="5" t="s">
        <v>243</v>
      </c>
      <c r="W177" s="5" t="s">
        <v>27</v>
      </c>
      <c r="X177" s="6"/>
    </row>
    <row r="178" spans="1:24" ht="16.5" outlineLevel="1" x14ac:dyDescent="0.25">
      <c r="V178" s="5" t="s">
        <v>244</v>
      </c>
      <c r="W178" s="5" t="s">
        <v>27</v>
      </c>
      <c r="X178" s="6"/>
    </row>
    <row r="179" spans="1:24" ht="16.5" outlineLevel="1" x14ac:dyDescent="0.25">
      <c r="V179" s="5" t="s">
        <v>245</v>
      </c>
      <c r="W179" s="5" t="s">
        <v>61</v>
      </c>
      <c r="X179" s="6"/>
    </row>
    <row r="180" spans="1:24" ht="16.5" x14ac:dyDescent="0.25">
      <c r="A180" s="2"/>
      <c r="B180" s="14"/>
      <c r="C180" s="165" t="s">
        <v>246</v>
      </c>
      <c r="D180" s="166"/>
      <c r="E180" s="166"/>
      <c r="F180" s="166"/>
      <c r="G180" s="166"/>
      <c r="H180" s="166"/>
      <c r="I180" s="166"/>
      <c r="J180" s="15"/>
      <c r="K180" s="16"/>
      <c r="L180" s="167" t="str">
        <f>C180</f>
        <v>amxanagoba "olimpiuri varskvlavi"</v>
      </c>
      <c r="M180" s="168"/>
      <c r="N180" s="168"/>
      <c r="O180" s="168"/>
      <c r="P180" s="168"/>
      <c r="Q180" s="168"/>
      <c r="R180" s="168"/>
      <c r="S180" s="168"/>
      <c r="T180" s="169"/>
      <c r="V180" s="17"/>
      <c r="X180" s="6"/>
    </row>
    <row r="181" spans="1:24" ht="16.5" x14ac:dyDescent="0.25">
      <c r="A181" s="2"/>
      <c r="B181" s="18"/>
      <c r="C181" s="16"/>
      <c r="D181" s="170" t="s">
        <v>247</v>
      </c>
      <c r="E181" s="170"/>
      <c r="F181" s="170"/>
      <c r="G181" s="170"/>
      <c r="H181" s="170"/>
      <c r="I181" s="19"/>
      <c r="J181" s="20"/>
      <c r="K181" s="16"/>
      <c r="L181" s="18"/>
      <c r="M181" s="16"/>
      <c r="N181" s="171" t="s">
        <v>248</v>
      </c>
      <c r="O181" s="171"/>
      <c r="P181" s="171"/>
      <c r="Q181" s="171"/>
      <c r="R181" s="171"/>
      <c r="S181" s="16"/>
      <c r="T181" s="21"/>
      <c r="V181" s="17"/>
      <c r="X181" s="6"/>
    </row>
    <row r="182" spans="1:24" ht="16.5" x14ac:dyDescent="0.25">
      <c r="A182" s="2"/>
      <c r="B182" s="18"/>
      <c r="C182" s="152" t="s">
        <v>249</v>
      </c>
      <c r="D182" s="152"/>
      <c r="E182" s="152"/>
      <c r="F182" s="152"/>
      <c r="G182" s="152"/>
      <c r="H182" s="152"/>
      <c r="I182" s="153" t="s">
        <v>0</v>
      </c>
      <c r="J182" s="20"/>
      <c r="K182" s="16"/>
      <c r="L182" s="18"/>
      <c r="M182" s="152" t="s">
        <v>249</v>
      </c>
      <c r="N182" s="152"/>
      <c r="O182" s="152"/>
      <c r="P182" s="152"/>
      <c r="Q182" s="152"/>
      <c r="R182" s="152"/>
      <c r="S182" s="153" t="s">
        <v>0</v>
      </c>
      <c r="T182" s="21"/>
      <c r="V182" s="17"/>
      <c r="X182" s="6"/>
    </row>
    <row r="183" spans="1:24" ht="16.5" x14ac:dyDescent="0.25">
      <c r="A183" s="2"/>
      <c r="B183" s="18"/>
      <c r="C183" s="152"/>
      <c r="D183" s="152"/>
      <c r="E183" s="152"/>
      <c r="F183" s="152"/>
      <c r="G183" s="152"/>
      <c r="H183" s="152"/>
      <c r="I183" s="154"/>
      <c r="J183" s="20"/>
      <c r="K183" s="16"/>
      <c r="L183" s="18"/>
      <c r="M183" s="152"/>
      <c r="N183" s="152"/>
      <c r="O183" s="152"/>
      <c r="P183" s="152"/>
      <c r="Q183" s="152"/>
      <c r="R183" s="152"/>
      <c r="S183" s="154"/>
      <c r="T183" s="21"/>
      <c r="V183" s="17"/>
      <c r="X183" s="6"/>
    </row>
    <row r="184" spans="1:24" ht="16.5" x14ac:dyDescent="0.25">
      <c r="A184" s="2"/>
      <c r="B184" s="18"/>
      <c r="C184" s="155"/>
      <c r="D184" s="155"/>
      <c r="E184" s="155"/>
      <c r="F184" s="16"/>
      <c r="G184" s="16"/>
      <c r="H184" s="16"/>
      <c r="I184" s="16"/>
      <c r="J184" s="20"/>
      <c r="K184" s="16"/>
      <c r="L184" s="156" t="s">
        <v>250</v>
      </c>
      <c r="M184" s="128"/>
      <c r="N184" s="128"/>
      <c r="O184" s="157" t="str">
        <f>F191</f>
        <v>bairamovi jamal</v>
      </c>
      <c r="P184" s="158"/>
      <c r="Q184" s="158"/>
      <c r="R184" s="158"/>
      <c r="S184" s="158"/>
      <c r="T184" s="159"/>
      <c r="X184" s="6"/>
    </row>
    <row r="185" spans="1:24" ht="16.5" x14ac:dyDescent="0.25">
      <c r="A185" s="2"/>
      <c r="B185" s="121" t="s">
        <v>251</v>
      </c>
      <c r="C185" s="121"/>
      <c r="D185" s="121"/>
      <c r="E185" s="121"/>
      <c r="F185" s="22"/>
      <c r="G185" s="22"/>
      <c r="H185" s="16"/>
      <c r="I185" s="16"/>
      <c r="J185" s="20"/>
      <c r="K185" s="16"/>
      <c r="L185" s="129"/>
      <c r="M185" s="128"/>
      <c r="N185" s="128"/>
      <c r="O185" s="158"/>
      <c r="P185" s="158"/>
      <c r="Q185" s="158"/>
      <c r="R185" s="158"/>
      <c r="S185" s="158"/>
      <c r="T185" s="159"/>
      <c r="X185" s="6"/>
    </row>
    <row r="186" spans="1:24" ht="17.25" thickBot="1" x14ac:dyDescent="0.3">
      <c r="A186" s="2"/>
      <c r="B186" s="162">
        <f ca="1">TODAY()</f>
        <v>42521</v>
      </c>
      <c r="C186" s="163"/>
      <c r="D186" s="163"/>
      <c r="E186" s="163"/>
      <c r="F186" s="23"/>
      <c r="G186" s="19"/>
      <c r="H186" s="16"/>
      <c r="I186" s="16"/>
      <c r="J186" s="20"/>
      <c r="K186" s="16"/>
      <c r="L186" s="24"/>
      <c r="M186" s="25"/>
      <c r="N186" s="25"/>
      <c r="O186" s="160"/>
      <c r="P186" s="160"/>
      <c r="Q186" s="160"/>
      <c r="R186" s="160"/>
      <c r="S186" s="160"/>
      <c r="T186" s="161"/>
      <c r="X186" s="6"/>
    </row>
    <row r="187" spans="1:24" ht="16.5" x14ac:dyDescent="0.25">
      <c r="A187" s="2"/>
      <c r="B187" s="139" t="s">
        <v>9</v>
      </c>
      <c r="C187" s="139"/>
      <c r="D187" s="139"/>
      <c r="E187" s="139"/>
      <c r="F187" s="139" t="s">
        <v>10</v>
      </c>
      <c r="G187" s="139" t="s">
        <v>4</v>
      </c>
      <c r="H187" s="139"/>
      <c r="I187" s="141" t="s">
        <v>252</v>
      </c>
      <c r="J187" s="141"/>
      <c r="K187" s="16"/>
      <c r="L187" s="18"/>
      <c r="M187" s="16"/>
      <c r="N187" s="16"/>
      <c r="O187" s="16"/>
      <c r="P187" s="16"/>
      <c r="Q187" s="16"/>
      <c r="R187" s="16"/>
      <c r="S187" s="16"/>
      <c r="T187" s="21"/>
      <c r="X187" s="6"/>
    </row>
    <row r="188" spans="1:24" ht="17.25" thickBot="1" x14ac:dyDescent="0.3">
      <c r="A188" s="2"/>
      <c r="B188" s="140"/>
      <c r="C188" s="140"/>
      <c r="D188" s="140"/>
      <c r="E188" s="140"/>
      <c r="F188" s="140"/>
      <c r="G188" s="140"/>
      <c r="H188" s="140"/>
      <c r="I188" s="142"/>
      <c r="J188" s="142"/>
      <c r="K188" s="16"/>
      <c r="L188" s="26" t="s">
        <v>253</v>
      </c>
      <c r="M188" s="27"/>
      <c r="N188" s="27"/>
      <c r="O188" s="143" t="str">
        <f>E194</f>
        <v>sawevro Tanxis Semotana</v>
      </c>
      <c r="P188" s="143"/>
      <c r="Q188" s="143"/>
      <c r="R188" s="143"/>
      <c r="S188" s="143"/>
      <c r="T188" s="144"/>
      <c r="X188" s="6"/>
    </row>
    <row r="189" spans="1:24" ht="16.5" x14ac:dyDescent="0.25">
      <c r="A189" s="2"/>
      <c r="B189" s="145"/>
      <c r="C189" s="145"/>
      <c r="D189" s="145"/>
      <c r="E189" s="145"/>
      <c r="F189" s="28"/>
      <c r="G189" s="146">
        <f>ROUND(C195*H195,2)</f>
        <v>806.93</v>
      </c>
      <c r="H189" s="147"/>
      <c r="I189" s="148" t="s">
        <v>254</v>
      </c>
      <c r="J189" s="148"/>
      <c r="K189" s="16"/>
      <c r="L189" s="29" t="s">
        <v>255</v>
      </c>
      <c r="M189" s="149">
        <f>C195</f>
        <v>501.2</v>
      </c>
      <c r="N189" s="149"/>
      <c r="O189" s="150"/>
      <c r="P189" s="30" t="s">
        <v>256</v>
      </c>
      <c r="Q189" s="31" t="s">
        <v>257</v>
      </c>
      <c r="R189" s="151">
        <f>H195</f>
        <v>1.61</v>
      </c>
      <c r="S189" s="151"/>
      <c r="T189" s="20"/>
      <c r="X189" s="6"/>
    </row>
    <row r="190" spans="1:24" ht="17.25" thickBot="1" x14ac:dyDescent="0.3">
      <c r="A190" s="2"/>
      <c r="B190" s="32"/>
      <c r="C190" s="16"/>
      <c r="D190" s="33"/>
      <c r="E190" s="33"/>
      <c r="F190" s="33"/>
      <c r="G190" s="34"/>
      <c r="H190" s="19"/>
      <c r="I190" s="19"/>
      <c r="J190" s="20"/>
      <c r="K190" s="16"/>
      <c r="L190" s="35"/>
      <c r="M190" s="36"/>
      <c r="N190" s="36"/>
      <c r="O190" s="36"/>
      <c r="P190" s="36"/>
      <c r="Q190" s="36"/>
      <c r="R190" s="36"/>
      <c r="S190" s="36"/>
      <c r="T190" s="37"/>
      <c r="X190" s="6"/>
    </row>
    <row r="191" spans="1:24" ht="16.5" x14ac:dyDescent="0.25">
      <c r="A191" s="2"/>
      <c r="B191" s="127" t="s">
        <v>258</v>
      </c>
      <c r="C191" s="128"/>
      <c r="D191" s="128"/>
      <c r="E191" s="128"/>
      <c r="F191" s="130" t="s">
        <v>75</v>
      </c>
      <c r="G191" s="131"/>
      <c r="H191" s="131"/>
      <c r="I191" s="131"/>
      <c r="J191" s="132"/>
      <c r="K191" s="16"/>
      <c r="L191" s="18"/>
      <c r="M191" s="16"/>
      <c r="N191" s="16"/>
      <c r="O191" s="16"/>
      <c r="P191" s="16"/>
      <c r="Q191" s="16"/>
      <c r="R191" s="16"/>
      <c r="S191" s="16"/>
      <c r="T191" s="21"/>
      <c r="X191" s="6"/>
    </row>
    <row r="192" spans="1:24" x14ac:dyDescent="0.25">
      <c r="A192" s="2"/>
      <c r="B192" s="129"/>
      <c r="C192" s="128"/>
      <c r="D192" s="128"/>
      <c r="E192" s="128"/>
      <c r="F192" s="131"/>
      <c r="G192" s="131"/>
      <c r="H192" s="131"/>
      <c r="I192" s="131"/>
      <c r="J192" s="132"/>
      <c r="K192" s="16"/>
      <c r="L192" s="38" t="s">
        <v>259</v>
      </c>
      <c r="M192" s="39"/>
      <c r="N192" s="133">
        <f>G189</f>
        <v>806.93</v>
      </c>
      <c r="O192" s="134"/>
      <c r="P192" s="134"/>
      <c r="Q192" s="135"/>
      <c r="R192" s="40" t="s">
        <v>260</v>
      </c>
      <c r="S192" s="16"/>
      <c r="T192" s="21"/>
    </row>
    <row r="193" spans="1:20" x14ac:dyDescent="0.25">
      <c r="A193" s="2"/>
      <c r="B193" s="38"/>
      <c r="C193" s="16"/>
      <c r="D193" s="16"/>
      <c r="E193" s="16"/>
      <c r="F193" s="131"/>
      <c r="G193" s="131"/>
      <c r="H193" s="131"/>
      <c r="I193" s="131"/>
      <c r="J193" s="132"/>
      <c r="K193" s="16"/>
      <c r="L193" s="115" t="str">
        <f>B196</f>
        <v xml:space="preserve">     lari da  00 TeTri</v>
      </c>
      <c r="M193" s="116"/>
      <c r="N193" s="116"/>
      <c r="O193" s="116"/>
      <c r="P193" s="116"/>
      <c r="Q193" s="116"/>
      <c r="R193" s="116"/>
      <c r="S193" s="116"/>
      <c r="T193" s="117"/>
    </row>
    <row r="194" spans="1:20" x14ac:dyDescent="0.25">
      <c r="A194" s="2"/>
      <c r="B194" s="41" t="s">
        <v>13</v>
      </c>
      <c r="C194" s="16"/>
      <c r="D194" s="16"/>
      <c r="E194" s="42" t="s">
        <v>261</v>
      </c>
      <c r="F194" s="43"/>
      <c r="G194" s="43"/>
      <c r="H194" s="19"/>
      <c r="I194" s="19"/>
      <c r="J194" s="20"/>
      <c r="K194" s="16"/>
      <c r="L194" s="118"/>
      <c r="M194" s="119"/>
      <c r="N194" s="119" t="s">
        <v>3</v>
      </c>
      <c r="O194" s="119"/>
      <c r="P194" s="119"/>
      <c r="Q194" s="119"/>
      <c r="R194" s="119"/>
      <c r="S194" s="119"/>
      <c r="T194" s="120"/>
    </row>
    <row r="195" spans="1:20" x14ac:dyDescent="0.25">
      <c r="A195" s="2"/>
      <c r="B195" s="44" t="s">
        <v>255</v>
      </c>
      <c r="C195" s="136">
        <v>501.2</v>
      </c>
      <c r="D195" s="136"/>
      <c r="E195" s="137"/>
      <c r="F195" s="45" t="s">
        <v>256</v>
      </c>
      <c r="G195" s="46" t="s">
        <v>257</v>
      </c>
      <c r="H195" s="138">
        <v>1.61</v>
      </c>
      <c r="I195" s="138"/>
      <c r="J195" s="20"/>
      <c r="K195" s="16"/>
      <c r="L195" s="18"/>
      <c r="M195" s="16"/>
      <c r="N195" s="16"/>
      <c r="O195" s="16"/>
      <c r="P195" s="47" t="s">
        <v>3</v>
      </c>
      <c r="Q195" s="16"/>
      <c r="R195" s="16"/>
      <c r="S195" s="16"/>
      <c r="T195" s="21"/>
    </row>
    <row r="196" spans="1:20" x14ac:dyDescent="0.25">
      <c r="A196" s="2"/>
      <c r="B196" s="115" t="str">
        <f>Y8</f>
        <v xml:space="preserve">     lari da  00 TeTri</v>
      </c>
      <c r="C196" s="116"/>
      <c r="D196" s="116"/>
      <c r="E196" s="116"/>
      <c r="F196" s="116"/>
      <c r="G196" s="116"/>
      <c r="H196" s="116"/>
      <c r="I196" s="116"/>
      <c r="J196" s="117"/>
      <c r="K196" s="16"/>
      <c r="L196" s="18"/>
      <c r="M196" s="16"/>
      <c r="N196" s="16"/>
      <c r="O196" s="16"/>
      <c r="P196" s="16"/>
      <c r="Q196" s="16"/>
      <c r="R196" s="16"/>
      <c r="S196" s="16"/>
      <c r="T196" s="21"/>
    </row>
    <row r="197" spans="1:20" x14ac:dyDescent="0.25">
      <c r="A197" s="2"/>
      <c r="B197" s="118"/>
      <c r="C197" s="119"/>
      <c r="D197" s="119"/>
      <c r="E197" s="119"/>
      <c r="F197" s="119"/>
      <c r="G197" s="119"/>
      <c r="H197" s="119"/>
      <c r="I197" s="119"/>
      <c r="J197" s="120"/>
      <c r="K197" s="16"/>
      <c r="L197" s="18"/>
      <c r="M197" s="16"/>
      <c r="N197" s="16"/>
      <c r="O197" s="16"/>
      <c r="P197" s="16"/>
      <c r="Q197" s="121" t="s">
        <v>251</v>
      </c>
      <c r="R197" s="121"/>
      <c r="S197" s="121"/>
      <c r="T197" s="121"/>
    </row>
    <row r="198" spans="1:20" ht="16.5" x14ac:dyDescent="0.25">
      <c r="A198" s="2"/>
      <c r="B198" s="23"/>
      <c r="C198" s="19"/>
      <c r="D198" s="19"/>
      <c r="E198" s="19"/>
      <c r="F198" s="47" t="s">
        <v>3</v>
      </c>
      <c r="G198" s="19"/>
      <c r="H198" s="19"/>
      <c r="I198" s="19"/>
      <c r="J198" s="20"/>
      <c r="K198" s="16"/>
      <c r="L198" s="18"/>
      <c r="M198" s="16"/>
      <c r="N198" s="16"/>
      <c r="O198" s="16"/>
      <c r="P198" s="16"/>
      <c r="Q198" s="122">
        <f ca="1">TODAY()</f>
        <v>42521</v>
      </c>
      <c r="R198" s="123"/>
      <c r="S198" s="123"/>
      <c r="T198" s="123"/>
    </row>
    <row r="199" spans="1:20" ht="16.5" x14ac:dyDescent="0.25">
      <c r="A199" s="2"/>
      <c r="B199" s="23"/>
      <c r="C199" s="19"/>
      <c r="D199" s="19"/>
      <c r="E199" s="47"/>
      <c r="F199" s="19"/>
      <c r="G199" s="19"/>
      <c r="H199" s="19"/>
      <c r="I199" s="19"/>
      <c r="J199" s="20"/>
      <c r="K199" s="16"/>
      <c r="L199" s="48"/>
      <c r="M199" s="49"/>
      <c r="N199" s="49"/>
      <c r="O199" s="49"/>
      <c r="P199" s="16"/>
      <c r="Q199" s="16"/>
      <c r="R199" s="16"/>
      <c r="S199" s="16"/>
      <c r="T199" s="21"/>
    </row>
    <row r="200" spans="1:20" x14ac:dyDescent="0.25">
      <c r="A200" s="2"/>
      <c r="B200" s="18" t="s">
        <v>262</v>
      </c>
      <c r="C200" s="16"/>
      <c r="D200" s="16"/>
      <c r="E200" s="16"/>
      <c r="F200" s="19"/>
      <c r="G200" s="19"/>
      <c r="H200" s="19"/>
      <c r="I200" s="19"/>
      <c r="J200" s="20"/>
      <c r="K200" s="16"/>
      <c r="L200" s="18"/>
      <c r="M200" s="16"/>
      <c r="N200" s="16" t="s">
        <v>263</v>
      </c>
      <c r="O200" s="16"/>
      <c r="P200" s="16"/>
      <c r="Q200" s="16"/>
      <c r="R200" s="16"/>
      <c r="S200" s="16"/>
      <c r="T200" s="21"/>
    </row>
    <row r="201" spans="1:20" x14ac:dyDescent="0.25">
      <c r="A201" s="2"/>
      <c r="B201" s="18" t="s">
        <v>264</v>
      </c>
      <c r="C201" s="16"/>
      <c r="D201" s="16"/>
      <c r="E201" s="16"/>
      <c r="F201" s="19"/>
      <c r="G201" s="19"/>
      <c r="H201" s="19"/>
      <c r="I201" s="19"/>
      <c r="J201" s="20"/>
      <c r="K201" s="16"/>
      <c r="L201" s="18"/>
      <c r="M201" s="16"/>
      <c r="N201" s="16" t="s">
        <v>265</v>
      </c>
      <c r="O201" s="16"/>
      <c r="P201" s="16"/>
      <c r="Q201" s="16"/>
      <c r="R201" s="16"/>
      <c r="S201" s="16"/>
      <c r="T201" s="21"/>
    </row>
    <row r="202" spans="1:20" x14ac:dyDescent="0.25">
      <c r="A202" s="2"/>
      <c r="B202" s="50"/>
      <c r="C202" s="27"/>
      <c r="D202" s="27"/>
      <c r="E202" s="27"/>
      <c r="F202" s="27"/>
      <c r="G202" s="27"/>
      <c r="H202" s="27"/>
      <c r="I202" s="27"/>
      <c r="J202" s="51"/>
      <c r="K202" s="16"/>
      <c r="L202" s="50"/>
      <c r="M202" s="27"/>
      <c r="N202" s="27"/>
      <c r="O202" s="27"/>
      <c r="P202" s="27"/>
      <c r="Q202" s="27"/>
      <c r="R202" s="27"/>
      <c r="S202" s="27"/>
      <c r="T202" s="51"/>
    </row>
    <row r="203" spans="1:20" x14ac:dyDescent="0.25">
      <c r="A203" s="2"/>
      <c r="B203" s="52"/>
      <c r="C203" s="53"/>
      <c r="D203" s="53"/>
      <c r="E203" s="53"/>
      <c r="F203" s="53"/>
      <c r="G203" s="124" t="str">
        <f>VLOOKUP(F191,V2:W188,2)</f>
        <v>bina</v>
      </c>
      <c r="H203" s="125"/>
      <c r="I203" s="125"/>
      <c r="J203" s="126"/>
      <c r="K203" s="3"/>
      <c r="L203" s="3"/>
      <c r="M203" s="3"/>
      <c r="N203" s="3"/>
      <c r="O203" s="3"/>
      <c r="P203" s="3"/>
      <c r="Q203" s="3"/>
      <c r="R203" s="3"/>
      <c r="S203" s="3"/>
      <c r="T203" s="3"/>
    </row>
  </sheetData>
  <mergeCells count="35">
    <mergeCell ref="Y8:Z8"/>
    <mergeCell ref="Y15:Z15"/>
    <mergeCell ref="C180:I180"/>
    <mergeCell ref="L180:T180"/>
    <mergeCell ref="D181:H181"/>
    <mergeCell ref="N181:R181"/>
    <mergeCell ref="C182:H183"/>
    <mergeCell ref="I182:I183"/>
    <mergeCell ref="M182:R183"/>
    <mergeCell ref="S182:S183"/>
    <mergeCell ref="C184:E184"/>
    <mergeCell ref="L184:N185"/>
    <mergeCell ref="O184:T186"/>
    <mergeCell ref="B185:E185"/>
    <mergeCell ref="B186:E186"/>
    <mergeCell ref="B189:E189"/>
    <mergeCell ref="G189:H189"/>
    <mergeCell ref="I189:J189"/>
    <mergeCell ref="M189:O189"/>
    <mergeCell ref="R189:S189"/>
    <mergeCell ref="B187:E188"/>
    <mergeCell ref="F187:F188"/>
    <mergeCell ref="G187:H188"/>
    <mergeCell ref="I187:J188"/>
    <mergeCell ref="O188:T188"/>
    <mergeCell ref="B196:J197"/>
    <mergeCell ref="Q197:T197"/>
    <mergeCell ref="Q198:T198"/>
    <mergeCell ref="G203:J203"/>
    <mergeCell ref="B191:E192"/>
    <mergeCell ref="F191:J193"/>
    <mergeCell ref="N192:Q192"/>
    <mergeCell ref="L193:T194"/>
    <mergeCell ref="C195:E195"/>
    <mergeCell ref="H195:I195"/>
  </mergeCells>
  <dataValidations count="1">
    <dataValidation type="list" allowBlank="1" showInputMessage="1" showErrorMessage="1" sqref="F191:J193 JB191:JF193 SX191:TB193 ACT191:ACX193 AMP191:AMT193 AWL191:AWP193 BGH191:BGL193 BQD191:BQH193 BZZ191:CAD193 CJV191:CJZ193 CTR191:CTV193 DDN191:DDR193 DNJ191:DNN193 DXF191:DXJ193 EHB191:EHF193 EQX191:ERB193 FAT191:FAX193 FKP191:FKT193 FUL191:FUP193 GEH191:GEL193 GOD191:GOH193 GXZ191:GYD193 HHV191:HHZ193 HRR191:HRV193 IBN191:IBR193 ILJ191:ILN193 IVF191:IVJ193 JFB191:JFF193 JOX191:JPB193 JYT191:JYX193 KIP191:KIT193 KSL191:KSP193 LCH191:LCL193 LMD191:LMH193 LVZ191:LWD193 MFV191:MFZ193 MPR191:MPV193 MZN191:MZR193 NJJ191:NJN193 NTF191:NTJ193 ODB191:ODF193 OMX191:ONB193 OWT191:OWX193 PGP191:PGT193 PQL191:PQP193 QAH191:QAL193 QKD191:QKH193 QTZ191:QUD193 RDV191:RDZ193 RNR191:RNV193 RXN191:RXR193 SHJ191:SHN193 SRF191:SRJ193 TBB191:TBF193 TKX191:TLB193 TUT191:TUX193 UEP191:UET193 UOL191:UOP193 UYH191:UYL193 VID191:VIH193 VRZ191:VSD193 WBV191:WBZ193 WLR191:WLV193 WVN191:WVR193 F65727:J65729 JB65727:JF65729 SX65727:TB65729 ACT65727:ACX65729 AMP65727:AMT65729 AWL65727:AWP65729 BGH65727:BGL65729 BQD65727:BQH65729 BZZ65727:CAD65729 CJV65727:CJZ65729 CTR65727:CTV65729 DDN65727:DDR65729 DNJ65727:DNN65729 DXF65727:DXJ65729 EHB65727:EHF65729 EQX65727:ERB65729 FAT65727:FAX65729 FKP65727:FKT65729 FUL65727:FUP65729 GEH65727:GEL65729 GOD65727:GOH65729 GXZ65727:GYD65729 HHV65727:HHZ65729 HRR65727:HRV65729 IBN65727:IBR65729 ILJ65727:ILN65729 IVF65727:IVJ65729 JFB65727:JFF65729 JOX65727:JPB65729 JYT65727:JYX65729 KIP65727:KIT65729 KSL65727:KSP65729 LCH65727:LCL65729 LMD65727:LMH65729 LVZ65727:LWD65729 MFV65727:MFZ65729 MPR65727:MPV65729 MZN65727:MZR65729 NJJ65727:NJN65729 NTF65727:NTJ65729 ODB65727:ODF65729 OMX65727:ONB65729 OWT65727:OWX65729 PGP65727:PGT65729 PQL65727:PQP65729 QAH65727:QAL65729 QKD65727:QKH65729 QTZ65727:QUD65729 RDV65727:RDZ65729 RNR65727:RNV65729 RXN65727:RXR65729 SHJ65727:SHN65729 SRF65727:SRJ65729 TBB65727:TBF65729 TKX65727:TLB65729 TUT65727:TUX65729 UEP65727:UET65729 UOL65727:UOP65729 UYH65727:UYL65729 VID65727:VIH65729 VRZ65727:VSD65729 WBV65727:WBZ65729 WLR65727:WLV65729 WVN65727:WVR65729 F131263:J131265 JB131263:JF131265 SX131263:TB131265 ACT131263:ACX131265 AMP131263:AMT131265 AWL131263:AWP131265 BGH131263:BGL131265 BQD131263:BQH131265 BZZ131263:CAD131265 CJV131263:CJZ131265 CTR131263:CTV131265 DDN131263:DDR131265 DNJ131263:DNN131265 DXF131263:DXJ131265 EHB131263:EHF131265 EQX131263:ERB131265 FAT131263:FAX131265 FKP131263:FKT131265 FUL131263:FUP131265 GEH131263:GEL131265 GOD131263:GOH131265 GXZ131263:GYD131265 HHV131263:HHZ131265 HRR131263:HRV131265 IBN131263:IBR131265 ILJ131263:ILN131265 IVF131263:IVJ131265 JFB131263:JFF131265 JOX131263:JPB131265 JYT131263:JYX131265 KIP131263:KIT131265 KSL131263:KSP131265 LCH131263:LCL131265 LMD131263:LMH131265 LVZ131263:LWD131265 MFV131263:MFZ131265 MPR131263:MPV131265 MZN131263:MZR131265 NJJ131263:NJN131265 NTF131263:NTJ131265 ODB131263:ODF131265 OMX131263:ONB131265 OWT131263:OWX131265 PGP131263:PGT131265 PQL131263:PQP131265 QAH131263:QAL131265 QKD131263:QKH131265 QTZ131263:QUD131265 RDV131263:RDZ131265 RNR131263:RNV131265 RXN131263:RXR131265 SHJ131263:SHN131265 SRF131263:SRJ131265 TBB131263:TBF131265 TKX131263:TLB131265 TUT131263:TUX131265 UEP131263:UET131265 UOL131263:UOP131265 UYH131263:UYL131265 VID131263:VIH131265 VRZ131263:VSD131265 WBV131263:WBZ131265 WLR131263:WLV131265 WVN131263:WVR131265 F196799:J196801 JB196799:JF196801 SX196799:TB196801 ACT196799:ACX196801 AMP196799:AMT196801 AWL196799:AWP196801 BGH196799:BGL196801 BQD196799:BQH196801 BZZ196799:CAD196801 CJV196799:CJZ196801 CTR196799:CTV196801 DDN196799:DDR196801 DNJ196799:DNN196801 DXF196799:DXJ196801 EHB196799:EHF196801 EQX196799:ERB196801 FAT196799:FAX196801 FKP196799:FKT196801 FUL196799:FUP196801 GEH196799:GEL196801 GOD196799:GOH196801 GXZ196799:GYD196801 HHV196799:HHZ196801 HRR196799:HRV196801 IBN196799:IBR196801 ILJ196799:ILN196801 IVF196799:IVJ196801 JFB196799:JFF196801 JOX196799:JPB196801 JYT196799:JYX196801 KIP196799:KIT196801 KSL196799:KSP196801 LCH196799:LCL196801 LMD196799:LMH196801 LVZ196799:LWD196801 MFV196799:MFZ196801 MPR196799:MPV196801 MZN196799:MZR196801 NJJ196799:NJN196801 NTF196799:NTJ196801 ODB196799:ODF196801 OMX196799:ONB196801 OWT196799:OWX196801 PGP196799:PGT196801 PQL196799:PQP196801 QAH196799:QAL196801 QKD196799:QKH196801 QTZ196799:QUD196801 RDV196799:RDZ196801 RNR196799:RNV196801 RXN196799:RXR196801 SHJ196799:SHN196801 SRF196799:SRJ196801 TBB196799:TBF196801 TKX196799:TLB196801 TUT196799:TUX196801 UEP196799:UET196801 UOL196799:UOP196801 UYH196799:UYL196801 VID196799:VIH196801 VRZ196799:VSD196801 WBV196799:WBZ196801 WLR196799:WLV196801 WVN196799:WVR196801 F262335:J262337 JB262335:JF262337 SX262335:TB262337 ACT262335:ACX262337 AMP262335:AMT262337 AWL262335:AWP262337 BGH262335:BGL262337 BQD262335:BQH262337 BZZ262335:CAD262337 CJV262335:CJZ262337 CTR262335:CTV262337 DDN262335:DDR262337 DNJ262335:DNN262337 DXF262335:DXJ262337 EHB262335:EHF262337 EQX262335:ERB262337 FAT262335:FAX262337 FKP262335:FKT262337 FUL262335:FUP262337 GEH262335:GEL262337 GOD262335:GOH262337 GXZ262335:GYD262337 HHV262335:HHZ262337 HRR262335:HRV262337 IBN262335:IBR262337 ILJ262335:ILN262337 IVF262335:IVJ262337 JFB262335:JFF262337 JOX262335:JPB262337 JYT262335:JYX262337 KIP262335:KIT262337 KSL262335:KSP262337 LCH262335:LCL262337 LMD262335:LMH262337 LVZ262335:LWD262337 MFV262335:MFZ262337 MPR262335:MPV262337 MZN262335:MZR262337 NJJ262335:NJN262337 NTF262335:NTJ262337 ODB262335:ODF262337 OMX262335:ONB262337 OWT262335:OWX262337 PGP262335:PGT262337 PQL262335:PQP262337 QAH262335:QAL262337 QKD262335:QKH262337 QTZ262335:QUD262337 RDV262335:RDZ262337 RNR262335:RNV262337 RXN262335:RXR262337 SHJ262335:SHN262337 SRF262335:SRJ262337 TBB262335:TBF262337 TKX262335:TLB262337 TUT262335:TUX262337 UEP262335:UET262337 UOL262335:UOP262337 UYH262335:UYL262337 VID262335:VIH262337 VRZ262335:VSD262337 WBV262335:WBZ262337 WLR262335:WLV262337 WVN262335:WVR262337 F327871:J327873 JB327871:JF327873 SX327871:TB327873 ACT327871:ACX327873 AMP327871:AMT327873 AWL327871:AWP327873 BGH327871:BGL327873 BQD327871:BQH327873 BZZ327871:CAD327873 CJV327871:CJZ327873 CTR327871:CTV327873 DDN327871:DDR327873 DNJ327871:DNN327873 DXF327871:DXJ327873 EHB327871:EHF327873 EQX327871:ERB327873 FAT327871:FAX327873 FKP327871:FKT327873 FUL327871:FUP327873 GEH327871:GEL327873 GOD327871:GOH327873 GXZ327871:GYD327873 HHV327871:HHZ327873 HRR327871:HRV327873 IBN327871:IBR327873 ILJ327871:ILN327873 IVF327871:IVJ327873 JFB327871:JFF327873 JOX327871:JPB327873 JYT327871:JYX327873 KIP327871:KIT327873 KSL327871:KSP327873 LCH327871:LCL327873 LMD327871:LMH327873 LVZ327871:LWD327873 MFV327871:MFZ327873 MPR327871:MPV327873 MZN327871:MZR327873 NJJ327871:NJN327873 NTF327871:NTJ327873 ODB327871:ODF327873 OMX327871:ONB327873 OWT327871:OWX327873 PGP327871:PGT327873 PQL327871:PQP327873 QAH327871:QAL327873 QKD327871:QKH327873 QTZ327871:QUD327873 RDV327871:RDZ327873 RNR327871:RNV327873 RXN327871:RXR327873 SHJ327871:SHN327873 SRF327871:SRJ327873 TBB327871:TBF327873 TKX327871:TLB327873 TUT327871:TUX327873 UEP327871:UET327873 UOL327871:UOP327873 UYH327871:UYL327873 VID327871:VIH327873 VRZ327871:VSD327873 WBV327871:WBZ327873 WLR327871:WLV327873 WVN327871:WVR327873 F393407:J393409 JB393407:JF393409 SX393407:TB393409 ACT393407:ACX393409 AMP393407:AMT393409 AWL393407:AWP393409 BGH393407:BGL393409 BQD393407:BQH393409 BZZ393407:CAD393409 CJV393407:CJZ393409 CTR393407:CTV393409 DDN393407:DDR393409 DNJ393407:DNN393409 DXF393407:DXJ393409 EHB393407:EHF393409 EQX393407:ERB393409 FAT393407:FAX393409 FKP393407:FKT393409 FUL393407:FUP393409 GEH393407:GEL393409 GOD393407:GOH393409 GXZ393407:GYD393409 HHV393407:HHZ393409 HRR393407:HRV393409 IBN393407:IBR393409 ILJ393407:ILN393409 IVF393407:IVJ393409 JFB393407:JFF393409 JOX393407:JPB393409 JYT393407:JYX393409 KIP393407:KIT393409 KSL393407:KSP393409 LCH393407:LCL393409 LMD393407:LMH393409 LVZ393407:LWD393409 MFV393407:MFZ393409 MPR393407:MPV393409 MZN393407:MZR393409 NJJ393407:NJN393409 NTF393407:NTJ393409 ODB393407:ODF393409 OMX393407:ONB393409 OWT393407:OWX393409 PGP393407:PGT393409 PQL393407:PQP393409 QAH393407:QAL393409 QKD393407:QKH393409 QTZ393407:QUD393409 RDV393407:RDZ393409 RNR393407:RNV393409 RXN393407:RXR393409 SHJ393407:SHN393409 SRF393407:SRJ393409 TBB393407:TBF393409 TKX393407:TLB393409 TUT393407:TUX393409 UEP393407:UET393409 UOL393407:UOP393409 UYH393407:UYL393409 VID393407:VIH393409 VRZ393407:VSD393409 WBV393407:WBZ393409 WLR393407:WLV393409 WVN393407:WVR393409 F458943:J458945 JB458943:JF458945 SX458943:TB458945 ACT458943:ACX458945 AMP458943:AMT458945 AWL458943:AWP458945 BGH458943:BGL458945 BQD458943:BQH458945 BZZ458943:CAD458945 CJV458943:CJZ458945 CTR458943:CTV458945 DDN458943:DDR458945 DNJ458943:DNN458945 DXF458943:DXJ458945 EHB458943:EHF458945 EQX458943:ERB458945 FAT458943:FAX458945 FKP458943:FKT458945 FUL458943:FUP458945 GEH458943:GEL458945 GOD458943:GOH458945 GXZ458943:GYD458945 HHV458943:HHZ458945 HRR458943:HRV458945 IBN458943:IBR458945 ILJ458943:ILN458945 IVF458943:IVJ458945 JFB458943:JFF458945 JOX458943:JPB458945 JYT458943:JYX458945 KIP458943:KIT458945 KSL458943:KSP458945 LCH458943:LCL458945 LMD458943:LMH458945 LVZ458943:LWD458945 MFV458943:MFZ458945 MPR458943:MPV458945 MZN458943:MZR458945 NJJ458943:NJN458945 NTF458943:NTJ458945 ODB458943:ODF458945 OMX458943:ONB458945 OWT458943:OWX458945 PGP458943:PGT458945 PQL458943:PQP458945 QAH458943:QAL458945 QKD458943:QKH458945 QTZ458943:QUD458945 RDV458943:RDZ458945 RNR458943:RNV458945 RXN458943:RXR458945 SHJ458943:SHN458945 SRF458943:SRJ458945 TBB458943:TBF458945 TKX458943:TLB458945 TUT458943:TUX458945 UEP458943:UET458945 UOL458943:UOP458945 UYH458943:UYL458945 VID458943:VIH458945 VRZ458943:VSD458945 WBV458943:WBZ458945 WLR458943:WLV458945 WVN458943:WVR458945 F524479:J524481 JB524479:JF524481 SX524479:TB524481 ACT524479:ACX524481 AMP524479:AMT524481 AWL524479:AWP524481 BGH524479:BGL524481 BQD524479:BQH524481 BZZ524479:CAD524481 CJV524479:CJZ524481 CTR524479:CTV524481 DDN524479:DDR524481 DNJ524479:DNN524481 DXF524479:DXJ524481 EHB524479:EHF524481 EQX524479:ERB524481 FAT524479:FAX524481 FKP524479:FKT524481 FUL524479:FUP524481 GEH524479:GEL524481 GOD524479:GOH524481 GXZ524479:GYD524481 HHV524479:HHZ524481 HRR524479:HRV524481 IBN524479:IBR524481 ILJ524479:ILN524481 IVF524479:IVJ524481 JFB524479:JFF524481 JOX524479:JPB524481 JYT524479:JYX524481 KIP524479:KIT524481 KSL524479:KSP524481 LCH524479:LCL524481 LMD524479:LMH524481 LVZ524479:LWD524481 MFV524479:MFZ524481 MPR524479:MPV524481 MZN524479:MZR524481 NJJ524479:NJN524481 NTF524479:NTJ524481 ODB524479:ODF524481 OMX524479:ONB524481 OWT524479:OWX524481 PGP524479:PGT524481 PQL524479:PQP524481 QAH524479:QAL524481 QKD524479:QKH524481 QTZ524479:QUD524481 RDV524479:RDZ524481 RNR524479:RNV524481 RXN524479:RXR524481 SHJ524479:SHN524481 SRF524479:SRJ524481 TBB524479:TBF524481 TKX524479:TLB524481 TUT524479:TUX524481 UEP524479:UET524481 UOL524479:UOP524481 UYH524479:UYL524481 VID524479:VIH524481 VRZ524479:VSD524481 WBV524479:WBZ524481 WLR524479:WLV524481 WVN524479:WVR524481 F590015:J590017 JB590015:JF590017 SX590015:TB590017 ACT590015:ACX590017 AMP590015:AMT590017 AWL590015:AWP590017 BGH590015:BGL590017 BQD590015:BQH590017 BZZ590015:CAD590017 CJV590015:CJZ590017 CTR590015:CTV590017 DDN590015:DDR590017 DNJ590015:DNN590017 DXF590015:DXJ590017 EHB590015:EHF590017 EQX590015:ERB590017 FAT590015:FAX590017 FKP590015:FKT590017 FUL590015:FUP590017 GEH590015:GEL590017 GOD590015:GOH590017 GXZ590015:GYD590017 HHV590015:HHZ590017 HRR590015:HRV590017 IBN590015:IBR590017 ILJ590015:ILN590017 IVF590015:IVJ590017 JFB590015:JFF590017 JOX590015:JPB590017 JYT590015:JYX590017 KIP590015:KIT590017 KSL590015:KSP590017 LCH590015:LCL590017 LMD590015:LMH590017 LVZ590015:LWD590017 MFV590015:MFZ590017 MPR590015:MPV590017 MZN590015:MZR590017 NJJ590015:NJN590017 NTF590015:NTJ590017 ODB590015:ODF590017 OMX590015:ONB590017 OWT590015:OWX590017 PGP590015:PGT590017 PQL590015:PQP590017 QAH590015:QAL590017 QKD590015:QKH590017 QTZ590015:QUD590017 RDV590015:RDZ590017 RNR590015:RNV590017 RXN590015:RXR590017 SHJ590015:SHN590017 SRF590015:SRJ590017 TBB590015:TBF590017 TKX590015:TLB590017 TUT590015:TUX590017 UEP590015:UET590017 UOL590015:UOP590017 UYH590015:UYL590017 VID590015:VIH590017 VRZ590015:VSD590017 WBV590015:WBZ590017 WLR590015:WLV590017 WVN590015:WVR590017 F655551:J655553 JB655551:JF655553 SX655551:TB655553 ACT655551:ACX655553 AMP655551:AMT655553 AWL655551:AWP655553 BGH655551:BGL655553 BQD655551:BQH655553 BZZ655551:CAD655553 CJV655551:CJZ655553 CTR655551:CTV655553 DDN655551:DDR655553 DNJ655551:DNN655553 DXF655551:DXJ655553 EHB655551:EHF655553 EQX655551:ERB655553 FAT655551:FAX655553 FKP655551:FKT655553 FUL655551:FUP655553 GEH655551:GEL655553 GOD655551:GOH655553 GXZ655551:GYD655553 HHV655551:HHZ655553 HRR655551:HRV655553 IBN655551:IBR655553 ILJ655551:ILN655553 IVF655551:IVJ655553 JFB655551:JFF655553 JOX655551:JPB655553 JYT655551:JYX655553 KIP655551:KIT655553 KSL655551:KSP655553 LCH655551:LCL655553 LMD655551:LMH655553 LVZ655551:LWD655553 MFV655551:MFZ655553 MPR655551:MPV655553 MZN655551:MZR655553 NJJ655551:NJN655553 NTF655551:NTJ655553 ODB655551:ODF655553 OMX655551:ONB655553 OWT655551:OWX655553 PGP655551:PGT655553 PQL655551:PQP655553 QAH655551:QAL655553 QKD655551:QKH655553 QTZ655551:QUD655553 RDV655551:RDZ655553 RNR655551:RNV655553 RXN655551:RXR655553 SHJ655551:SHN655553 SRF655551:SRJ655553 TBB655551:TBF655553 TKX655551:TLB655553 TUT655551:TUX655553 UEP655551:UET655553 UOL655551:UOP655553 UYH655551:UYL655553 VID655551:VIH655553 VRZ655551:VSD655553 WBV655551:WBZ655553 WLR655551:WLV655553 WVN655551:WVR655553 F721087:J721089 JB721087:JF721089 SX721087:TB721089 ACT721087:ACX721089 AMP721087:AMT721089 AWL721087:AWP721089 BGH721087:BGL721089 BQD721087:BQH721089 BZZ721087:CAD721089 CJV721087:CJZ721089 CTR721087:CTV721089 DDN721087:DDR721089 DNJ721087:DNN721089 DXF721087:DXJ721089 EHB721087:EHF721089 EQX721087:ERB721089 FAT721087:FAX721089 FKP721087:FKT721089 FUL721087:FUP721089 GEH721087:GEL721089 GOD721087:GOH721089 GXZ721087:GYD721089 HHV721087:HHZ721089 HRR721087:HRV721089 IBN721087:IBR721089 ILJ721087:ILN721089 IVF721087:IVJ721089 JFB721087:JFF721089 JOX721087:JPB721089 JYT721087:JYX721089 KIP721087:KIT721089 KSL721087:KSP721089 LCH721087:LCL721089 LMD721087:LMH721089 LVZ721087:LWD721089 MFV721087:MFZ721089 MPR721087:MPV721089 MZN721087:MZR721089 NJJ721087:NJN721089 NTF721087:NTJ721089 ODB721087:ODF721089 OMX721087:ONB721089 OWT721087:OWX721089 PGP721087:PGT721089 PQL721087:PQP721089 QAH721087:QAL721089 QKD721087:QKH721089 QTZ721087:QUD721089 RDV721087:RDZ721089 RNR721087:RNV721089 RXN721087:RXR721089 SHJ721087:SHN721089 SRF721087:SRJ721089 TBB721087:TBF721089 TKX721087:TLB721089 TUT721087:TUX721089 UEP721087:UET721089 UOL721087:UOP721089 UYH721087:UYL721089 VID721087:VIH721089 VRZ721087:VSD721089 WBV721087:WBZ721089 WLR721087:WLV721089 WVN721087:WVR721089 F786623:J786625 JB786623:JF786625 SX786623:TB786625 ACT786623:ACX786625 AMP786623:AMT786625 AWL786623:AWP786625 BGH786623:BGL786625 BQD786623:BQH786625 BZZ786623:CAD786625 CJV786623:CJZ786625 CTR786623:CTV786625 DDN786623:DDR786625 DNJ786623:DNN786625 DXF786623:DXJ786625 EHB786623:EHF786625 EQX786623:ERB786625 FAT786623:FAX786625 FKP786623:FKT786625 FUL786623:FUP786625 GEH786623:GEL786625 GOD786623:GOH786625 GXZ786623:GYD786625 HHV786623:HHZ786625 HRR786623:HRV786625 IBN786623:IBR786625 ILJ786623:ILN786625 IVF786623:IVJ786625 JFB786623:JFF786625 JOX786623:JPB786625 JYT786623:JYX786625 KIP786623:KIT786625 KSL786623:KSP786625 LCH786623:LCL786625 LMD786623:LMH786625 LVZ786623:LWD786625 MFV786623:MFZ786625 MPR786623:MPV786625 MZN786623:MZR786625 NJJ786623:NJN786625 NTF786623:NTJ786625 ODB786623:ODF786625 OMX786623:ONB786625 OWT786623:OWX786625 PGP786623:PGT786625 PQL786623:PQP786625 QAH786623:QAL786625 QKD786623:QKH786625 QTZ786623:QUD786625 RDV786623:RDZ786625 RNR786623:RNV786625 RXN786623:RXR786625 SHJ786623:SHN786625 SRF786623:SRJ786625 TBB786623:TBF786625 TKX786623:TLB786625 TUT786623:TUX786625 UEP786623:UET786625 UOL786623:UOP786625 UYH786623:UYL786625 VID786623:VIH786625 VRZ786623:VSD786625 WBV786623:WBZ786625 WLR786623:WLV786625 WVN786623:WVR786625 F852159:J852161 JB852159:JF852161 SX852159:TB852161 ACT852159:ACX852161 AMP852159:AMT852161 AWL852159:AWP852161 BGH852159:BGL852161 BQD852159:BQH852161 BZZ852159:CAD852161 CJV852159:CJZ852161 CTR852159:CTV852161 DDN852159:DDR852161 DNJ852159:DNN852161 DXF852159:DXJ852161 EHB852159:EHF852161 EQX852159:ERB852161 FAT852159:FAX852161 FKP852159:FKT852161 FUL852159:FUP852161 GEH852159:GEL852161 GOD852159:GOH852161 GXZ852159:GYD852161 HHV852159:HHZ852161 HRR852159:HRV852161 IBN852159:IBR852161 ILJ852159:ILN852161 IVF852159:IVJ852161 JFB852159:JFF852161 JOX852159:JPB852161 JYT852159:JYX852161 KIP852159:KIT852161 KSL852159:KSP852161 LCH852159:LCL852161 LMD852159:LMH852161 LVZ852159:LWD852161 MFV852159:MFZ852161 MPR852159:MPV852161 MZN852159:MZR852161 NJJ852159:NJN852161 NTF852159:NTJ852161 ODB852159:ODF852161 OMX852159:ONB852161 OWT852159:OWX852161 PGP852159:PGT852161 PQL852159:PQP852161 QAH852159:QAL852161 QKD852159:QKH852161 QTZ852159:QUD852161 RDV852159:RDZ852161 RNR852159:RNV852161 RXN852159:RXR852161 SHJ852159:SHN852161 SRF852159:SRJ852161 TBB852159:TBF852161 TKX852159:TLB852161 TUT852159:TUX852161 UEP852159:UET852161 UOL852159:UOP852161 UYH852159:UYL852161 VID852159:VIH852161 VRZ852159:VSD852161 WBV852159:WBZ852161 WLR852159:WLV852161 WVN852159:WVR852161 F917695:J917697 JB917695:JF917697 SX917695:TB917697 ACT917695:ACX917697 AMP917695:AMT917697 AWL917695:AWP917697 BGH917695:BGL917697 BQD917695:BQH917697 BZZ917695:CAD917697 CJV917695:CJZ917697 CTR917695:CTV917697 DDN917695:DDR917697 DNJ917695:DNN917697 DXF917695:DXJ917697 EHB917695:EHF917697 EQX917695:ERB917697 FAT917695:FAX917697 FKP917695:FKT917697 FUL917695:FUP917697 GEH917695:GEL917697 GOD917695:GOH917697 GXZ917695:GYD917697 HHV917695:HHZ917697 HRR917695:HRV917697 IBN917695:IBR917697 ILJ917695:ILN917697 IVF917695:IVJ917697 JFB917695:JFF917697 JOX917695:JPB917697 JYT917695:JYX917697 KIP917695:KIT917697 KSL917695:KSP917697 LCH917695:LCL917697 LMD917695:LMH917697 LVZ917695:LWD917697 MFV917695:MFZ917697 MPR917695:MPV917697 MZN917695:MZR917697 NJJ917695:NJN917697 NTF917695:NTJ917697 ODB917695:ODF917697 OMX917695:ONB917697 OWT917695:OWX917697 PGP917695:PGT917697 PQL917695:PQP917697 QAH917695:QAL917697 QKD917695:QKH917697 QTZ917695:QUD917697 RDV917695:RDZ917697 RNR917695:RNV917697 RXN917695:RXR917697 SHJ917695:SHN917697 SRF917695:SRJ917697 TBB917695:TBF917697 TKX917695:TLB917697 TUT917695:TUX917697 UEP917695:UET917697 UOL917695:UOP917697 UYH917695:UYL917697 VID917695:VIH917697 VRZ917695:VSD917697 WBV917695:WBZ917697 WLR917695:WLV917697 WVN917695:WVR917697 F983231:J983233 JB983231:JF983233 SX983231:TB983233 ACT983231:ACX983233 AMP983231:AMT983233 AWL983231:AWP983233 BGH983231:BGL983233 BQD983231:BQH983233 BZZ983231:CAD983233 CJV983231:CJZ983233 CTR983231:CTV983233 DDN983231:DDR983233 DNJ983231:DNN983233 DXF983231:DXJ983233 EHB983231:EHF983233 EQX983231:ERB983233 FAT983231:FAX983233 FKP983231:FKT983233 FUL983231:FUP983233 GEH983231:GEL983233 GOD983231:GOH983233 GXZ983231:GYD983233 HHV983231:HHZ983233 HRR983231:HRV983233 IBN983231:IBR983233 ILJ983231:ILN983233 IVF983231:IVJ983233 JFB983231:JFF983233 JOX983231:JPB983233 JYT983231:JYX983233 KIP983231:KIT983233 KSL983231:KSP983233 LCH983231:LCL983233 LMD983231:LMH983233 LVZ983231:LWD983233 MFV983231:MFZ983233 MPR983231:MPV983233 MZN983231:MZR983233 NJJ983231:NJN983233 NTF983231:NTJ983233 ODB983231:ODF983233 OMX983231:ONB983233 OWT983231:OWX983233 PGP983231:PGT983233 PQL983231:PQP983233 QAH983231:QAL983233 QKD983231:QKH983233 QTZ983231:QUD983233 RDV983231:RDZ983233 RNR983231:RNV983233 RXN983231:RXR983233 SHJ983231:SHN983233 SRF983231:SRJ983233 TBB983231:TBF983233 TKX983231:TLB983233 TUT983231:TUX983233 UEP983231:UET983233 UOL983231:UOP983233 UYH983231:UYL983233 VID983231:VIH983233 VRZ983231:VSD983233 WBV983231:WBZ983233 WLR983231:WLV983233 WVN983231:WVR983233">
      <formula1>$V$2:$V$190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გასავლის. ორდ</vt:lpstr>
      <vt:lpstr>aa</vt:lpstr>
      <vt:lpstr>'გასავლის. ორდ'!Print_Area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2016-05-31T13:23:10Z</dcterms:modified>
</cp:coreProperties>
</file>